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esktop\GLOBALTRUST\02-FEBRERO\TG-AEREO 713 RHENUS\"/>
    </mc:Choice>
  </mc:AlternateContent>
  <xr:revisionPtr revIDLastSave="0" documentId="13_ncr:1_{01A2827F-54D3-4CFB-AB86-9022E0E84F2D}" xr6:coauthVersionLast="47" xr6:coauthVersionMax="47" xr10:uidLastSave="{00000000-0000-0000-0000-000000000000}"/>
  <bookViews>
    <workbookView xWindow="-120" yWindow="-120" windowWidth="20730" windowHeight="11160" tabRatio="597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I25" i="1" l="1"/>
  <c r="I33" i="1"/>
  <c r="D16" i="1"/>
  <c r="D75" i="1" s="1"/>
  <c r="N75" i="1"/>
  <c r="M75" i="1"/>
  <c r="L75" i="1"/>
  <c r="K75" i="1"/>
  <c r="J75" i="1"/>
  <c r="H75" i="1"/>
  <c r="G75" i="1"/>
  <c r="I75" i="1" l="1"/>
  <c r="O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 Hidalgo Castro</author>
    <author>USUARIO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Revision de documentos para inspeccion</t>
        </r>
      </text>
    </comment>
    <comment ref="F5" authorId="1" shapeId="0" xr:uid="{22C73C9C-FE69-4748-B7EC-9F9DE796FC08}">
      <text>
        <r>
          <rPr>
            <b/>
            <sz val="9"/>
            <color indexed="81"/>
            <rFont val="Tahoma"/>
            <family val="2"/>
          </rPr>
          <t xml:space="preserve">Inspeccion de la carga y Repack
</t>
        </r>
      </text>
    </comment>
    <comment ref="D15" authorId="1" shapeId="0" xr:uid="{602116F5-1942-4D2E-98F6-62618CEEAA4F}">
      <text>
        <r>
          <rPr>
            <b/>
            <sz val="9"/>
            <color indexed="81"/>
            <rFont val="Tahoma"/>
            <family val="2"/>
          </rPr>
          <t>10X10</t>
        </r>
      </text>
    </comment>
    <comment ref="D16" authorId="1" shapeId="0" xr:uid="{D8C306E9-1E3F-4D82-9D47-965654FE5057}">
      <text>
        <r>
          <rPr>
            <b/>
            <sz val="9"/>
            <color indexed="81"/>
            <rFont val="Tahoma"/>
            <family val="2"/>
          </rPr>
          <t>1X5 + 1X1 + 1X50 + 10X5</t>
        </r>
      </text>
    </comment>
    <comment ref="S16" authorId="1" shapeId="0" xr:uid="{23D90D7C-A1E4-4AFA-ABB5-6DC49ABB3035}">
      <text>
        <r>
          <rPr>
            <b/>
            <sz val="9"/>
            <color indexed="81"/>
            <rFont val="Tahoma"/>
            <family val="2"/>
          </rPr>
          <t>AMBOS WR WR43651 Y WR43660 SON BONDED
COMPLEMENTAN LA FACTURA 74964.</t>
        </r>
      </text>
    </comment>
    <comment ref="D19" authorId="1" shapeId="0" xr:uid="{4255EF4A-3384-4C8D-82AC-A6E8C1EB771C}">
      <text>
        <r>
          <rPr>
            <b/>
            <sz val="9"/>
            <color indexed="81"/>
            <rFont val="Tahoma"/>
            <family val="2"/>
          </rPr>
          <t>2X2</t>
        </r>
      </text>
    </comment>
    <comment ref="D20" authorId="1" shapeId="0" xr:uid="{842DEABE-BE6A-4F42-929B-51B84B8B9F8D}">
      <text>
        <r>
          <rPr>
            <b/>
            <sz val="9"/>
            <color indexed="81"/>
            <rFont val="Tahoma"/>
            <family val="2"/>
          </rPr>
          <t>4X50</t>
        </r>
      </text>
    </comment>
    <comment ref="D21" authorId="1" shapeId="0" xr:uid="{3515D1F2-CA8E-4C21-B98F-F0BC0AEAC193}">
      <text>
        <r>
          <rPr>
            <b/>
            <sz val="9"/>
            <color indexed="81"/>
            <rFont val="Tahoma"/>
            <family val="2"/>
          </rPr>
          <t>2X24</t>
        </r>
      </text>
    </comment>
    <comment ref="D23" authorId="1" shapeId="0" xr:uid="{E239C10B-A22A-4ADF-9240-FB8110527493}">
      <text>
        <r>
          <rPr>
            <b/>
            <sz val="9"/>
            <color indexed="81"/>
            <rFont val="Tahoma"/>
            <family val="2"/>
          </rPr>
          <t>2X40 + 1X10</t>
        </r>
      </text>
    </comment>
    <comment ref="D24" authorId="1" shapeId="0" xr:uid="{9E2A4595-2D7F-4E29-A7D9-B3248E968065}">
      <text>
        <r>
          <rPr>
            <b/>
            <sz val="9"/>
            <color indexed="81"/>
            <rFont val="Tahoma"/>
            <family val="2"/>
          </rPr>
          <t>4X50</t>
        </r>
      </text>
    </comment>
    <comment ref="D29" authorId="1" shapeId="0" xr:uid="{3353EBFF-2626-45E6-85EE-84922F9A8787}">
      <text>
        <r>
          <rPr>
            <b/>
            <sz val="9"/>
            <color indexed="81"/>
            <rFont val="Tahoma"/>
            <family val="2"/>
          </rPr>
          <t>1X10 + 1X20</t>
        </r>
      </text>
    </comment>
    <comment ref="D30" authorId="1" shapeId="0" xr:uid="{CE6571B8-8337-4E67-9F15-9B92706BDC2E}">
      <text>
        <r>
          <rPr>
            <b/>
            <sz val="9"/>
            <color indexed="81"/>
            <rFont val="Tahoma"/>
            <family val="2"/>
          </rPr>
          <t>1X20 + 1X24 + 1X60</t>
        </r>
      </text>
    </comment>
    <comment ref="D37" authorId="1" shapeId="0" xr:uid="{B8CE4A07-F3F7-4AB2-833D-8D076BEF4769}">
      <text>
        <r>
          <rPr>
            <b/>
            <sz val="9"/>
            <color indexed="81"/>
            <rFont val="Tahoma"/>
            <family val="2"/>
          </rPr>
          <t>7X2</t>
        </r>
      </text>
    </comment>
    <comment ref="D38" authorId="1" shapeId="0" xr:uid="{9B1F0DF3-8744-4A92-9196-D95B79A32957}">
      <text>
        <r>
          <rPr>
            <b/>
            <sz val="9"/>
            <color indexed="81"/>
            <rFont val="Tahoma"/>
            <family val="2"/>
          </rPr>
          <t>1X3</t>
        </r>
      </text>
    </comment>
    <comment ref="D39" authorId="1" shapeId="0" xr:uid="{9FB067B2-4A9E-44B4-A254-45672050D879}">
      <text>
        <r>
          <rPr>
            <b/>
            <sz val="9"/>
            <color indexed="81"/>
            <rFont val="Tahoma"/>
            <family val="2"/>
          </rPr>
          <t>1X2 + 1X1</t>
        </r>
      </text>
    </comment>
    <comment ref="D43" authorId="1" shapeId="0" xr:uid="{4ACF9798-FD7D-4C18-8521-A8E05823D2B3}">
      <text>
        <r>
          <rPr>
            <b/>
            <sz val="9"/>
            <color indexed="81"/>
            <rFont val="Tahoma"/>
            <family val="2"/>
          </rPr>
          <t>2X50</t>
        </r>
      </text>
    </comment>
    <comment ref="D46" authorId="1" shapeId="0" xr:uid="{4447C77B-3C77-4C17-96F8-BF26E66662ED}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47" authorId="1" shapeId="0" xr:uid="{0795A459-692E-4A23-BD1F-3FC938BBC4AD}">
      <text>
        <r>
          <rPr>
            <b/>
            <sz val="9"/>
            <color indexed="81"/>
            <rFont val="Tahoma"/>
            <family val="2"/>
          </rPr>
          <t>1X4</t>
        </r>
      </text>
    </comment>
    <comment ref="D50" authorId="1" shapeId="0" xr:uid="{DCD0C496-5ED1-4FFB-A80E-32F3BC12A9DA}">
      <text>
        <r>
          <rPr>
            <b/>
            <sz val="9"/>
            <color indexed="81"/>
            <rFont val="Tahoma"/>
            <family val="2"/>
          </rPr>
          <t>1X4</t>
        </r>
      </text>
    </comment>
    <comment ref="D51" authorId="1" shapeId="0" xr:uid="{A4180776-4FB4-4EF7-AAB1-CA0F9FABA3B6}">
      <text>
        <r>
          <rPr>
            <b/>
            <sz val="9"/>
            <color indexed="81"/>
            <rFont val="Tahoma"/>
            <family val="2"/>
          </rPr>
          <t>1X4</t>
        </r>
      </text>
    </comment>
    <comment ref="D52" authorId="1" shapeId="0" xr:uid="{FFE2950B-AC5E-4775-BA1E-B4BA23CA5BC6}">
      <text>
        <r>
          <rPr>
            <b/>
            <sz val="9"/>
            <color indexed="81"/>
            <rFont val="Tahoma"/>
            <family val="2"/>
          </rPr>
          <t>1X22</t>
        </r>
      </text>
    </comment>
    <comment ref="D54" authorId="1" shapeId="0" xr:uid="{2C997464-5907-4EC1-9026-20EB20331AF1}">
      <text>
        <r>
          <rPr>
            <b/>
            <sz val="9"/>
            <color indexed="81"/>
            <rFont val="Tahoma"/>
            <family val="2"/>
          </rPr>
          <t>1X10</t>
        </r>
      </text>
    </comment>
    <comment ref="D56" authorId="1" shapeId="0" xr:uid="{000C3435-A6B7-468E-85B4-4738BE945335}">
      <text>
        <r>
          <rPr>
            <b/>
            <sz val="9"/>
            <color indexed="81"/>
            <rFont val="Tahoma"/>
            <family val="2"/>
          </rPr>
          <t>6X10 + 1X4</t>
        </r>
      </text>
    </comment>
    <comment ref="D58" authorId="1" shapeId="0" xr:uid="{A75CC16F-0A22-4057-B9C2-78F3E053C904}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59" authorId="1" shapeId="0" xr:uid="{C1CB4875-5525-4169-B1C1-1D6D9FE18214}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65" authorId="1" shapeId="0" xr:uid="{EB04FE6B-C34D-46B5-AE1F-E097D4B6F8DF}">
      <text>
        <r>
          <rPr>
            <b/>
            <sz val="9"/>
            <color indexed="81"/>
            <rFont val="Tahoma"/>
            <family val="2"/>
          </rPr>
          <t>8X2 + 1X1</t>
        </r>
      </text>
    </comment>
    <comment ref="D66" authorId="1" shapeId="0" xr:uid="{BAC2909B-7F89-429E-B212-95FAAD5B7C33}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67" authorId="1" shapeId="0" xr:uid="{9D581FC0-90E3-4F8A-B46D-DC9BA39105FA}">
      <text>
        <r>
          <rPr>
            <b/>
            <sz val="9"/>
            <color indexed="81"/>
            <rFont val="Tahoma"/>
            <family val="2"/>
          </rPr>
          <t>1X5</t>
        </r>
      </text>
    </comment>
    <comment ref="D69" authorId="1" shapeId="0" xr:uid="{8F838011-6C5C-4D0B-8D27-D9177618ADDA}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70" authorId="1" shapeId="0" xr:uid="{91EAC4D4-057E-474B-B9BF-D0475ED9856F}">
      <text>
        <r>
          <rPr>
            <b/>
            <sz val="9"/>
            <color indexed="81"/>
            <rFont val="Tahoma"/>
            <family val="2"/>
          </rPr>
          <t>1X16</t>
        </r>
      </text>
    </comment>
    <comment ref="D73" authorId="1" shapeId="0" xr:uid="{DD62DF51-0FB3-4319-B957-F99DB5D95566}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74" authorId="1" shapeId="0" xr:uid="{64D33406-C5A6-455B-8FBE-0A6FE6EAD874}">
      <text>
        <r>
          <rPr>
            <b/>
            <sz val="9"/>
            <color indexed="81"/>
            <rFont val="Tahoma"/>
            <family val="2"/>
          </rPr>
          <t>INCLUYE 02-CARTONES QSFP-100G-AOC3M</t>
        </r>
      </text>
    </comment>
  </commentList>
</comments>
</file>

<file path=xl/sharedStrings.xml><?xml version="1.0" encoding="utf-8"?>
<sst xmlns="http://schemas.openxmlformats.org/spreadsheetml/2006/main" count="271" uniqueCount="156">
  <si>
    <t>TIPO DE DESPACHO</t>
  </si>
  <si>
    <t>AÉREO</t>
  </si>
  <si>
    <t xml:space="preserve">REPORTE DE INSPECCIÓN </t>
  </si>
  <si>
    <t>REFERENCIA</t>
  </si>
  <si>
    <t>FECHA</t>
  </si>
  <si>
    <t>HORA DE INICIO</t>
  </si>
  <si>
    <t>HORA DE TERMINO</t>
  </si>
  <si>
    <t>WR #</t>
  </si>
  <si>
    <t>SHIPPER</t>
  </si>
  <si>
    <t>FACTURA</t>
  </si>
  <si>
    <t>TIPO DE PIEZAS</t>
  </si>
  <si>
    <t>FALTANTES</t>
  </si>
  <si>
    <t>SOBRANTES</t>
  </si>
  <si>
    <t>SPLITS</t>
  </si>
  <si>
    <t>DAÑADOS</t>
  </si>
  <si>
    <t>INCIDENCIAS</t>
  </si>
  <si>
    <t>CARTONES</t>
  </si>
  <si>
    <t>NUMERO DE PIEZAS</t>
  </si>
  <si>
    <t>REPRESENTANTE TECNOGLOBAL</t>
  </si>
  <si>
    <t>SOLEDAD AGUAYO</t>
  </si>
  <si>
    <t xml:space="preserve">ITEMS </t>
  </si>
  <si>
    <t>UNIDADES</t>
  </si>
  <si>
    <t>´D´ 1</t>
  </si>
  <si>
    <t>´D´  2</t>
  </si>
  <si>
    <t>GTI INSPECTOR / ANALISTA</t>
  </si>
  <si>
    <t>NO FUERON EMBARCADOS</t>
  </si>
  <si>
    <t>"Ds"</t>
  </si>
  <si>
    <t>TOTAL UNIDADES 
PER ITEM</t>
  </si>
  <si>
    <t>N/A</t>
  </si>
  <si>
    <t>3320 NW 67TH AVE Suite 900,  Miami, FL 33122, US</t>
  </si>
  <si>
    <t>RHENUS LOGISTICS USA</t>
  </si>
  <si>
    <t>REPRESENTANTE  RHENUS</t>
  </si>
  <si>
    <t>LISETTE SARAVIA / LUIS VILLA</t>
  </si>
  <si>
    <t>´D´ 3</t>
  </si>
  <si>
    <t>´D´  4</t>
  </si>
  <si>
    <t>´D´ 5</t>
  </si>
  <si>
    <t>´D´  6</t>
  </si>
  <si>
    <t>GLC-LH-SMD=</t>
  </si>
  <si>
    <t>C9200L-24P-4G-E</t>
  </si>
  <si>
    <t>C9200L-24T-4G-E</t>
  </si>
  <si>
    <t>C9200L-48T-4G-E</t>
  </si>
  <si>
    <t>AIR-PWRINJ6=</t>
  </si>
  <si>
    <t>GLC-TE=</t>
  </si>
  <si>
    <t>SFP-10G-SR=</t>
  </si>
  <si>
    <t>CISCO SYSTEMS INC.</t>
  </si>
  <si>
    <t>VER NOTA</t>
  </si>
  <si>
    <t>E-22365</t>
  </si>
  <si>
    <t>713</t>
  </si>
  <si>
    <t>D-LINK LATIN AMERICA COMPANY LTD.</t>
  </si>
  <si>
    <t>INGRAM MICRO INC.</t>
  </si>
  <si>
    <t>WR43651</t>
  </si>
  <si>
    <t>WR43660</t>
  </si>
  <si>
    <t>WR43277</t>
  </si>
  <si>
    <t>WR43208</t>
  </si>
  <si>
    <t>WR43214</t>
  </si>
  <si>
    <t>WR43216</t>
  </si>
  <si>
    <t>WR43121</t>
  </si>
  <si>
    <t>WR42854</t>
  </si>
  <si>
    <t>WR42858</t>
  </si>
  <si>
    <t>WR42870</t>
  </si>
  <si>
    <t>WR43533</t>
  </si>
  <si>
    <t>WR43388</t>
  </si>
  <si>
    <t>WR43706</t>
  </si>
  <si>
    <t>WR43687</t>
  </si>
  <si>
    <t>WR43699</t>
  </si>
  <si>
    <t>WR43421</t>
  </si>
  <si>
    <t>WR43416</t>
  </si>
  <si>
    <t>WR43518</t>
  </si>
  <si>
    <t>WR43521</t>
  </si>
  <si>
    <t>WR43535</t>
  </si>
  <si>
    <t>WR43423</t>
  </si>
  <si>
    <t>WR43417</t>
  </si>
  <si>
    <t>WR42845</t>
  </si>
  <si>
    <t>WR43495</t>
  </si>
  <si>
    <t>WR43507</t>
  </si>
  <si>
    <t>WR43486</t>
  </si>
  <si>
    <t>WR42855</t>
  </si>
  <si>
    <t>WR42849</t>
  </si>
  <si>
    <t>WR42859</t>
  </si>
  <si>
    <t>WR43137</t>
  </si>
  <si>
    <t>WR42867</t>
  </si>
  <si>
    <t>WR43401</t>
  </si>
  <si>
    <t>WR43295</t>
  </si>
  <si>
    <t>WR43278</t>
  </si>
  <si>
    <t>WR43319</t>
  </si>
  <si>
    <t>WR42871</t>
  </si>
  <si>
    <t>WR43293</t>
  </si>
  <si>
    <t>WR41728</t>
  </si>
  <si>
    <t>WR42836</t>
  </si>
  <si>
    <t>WR43127</t>
  </si>
  <si>
    <t>WR43195</t>
  </si>
  <si>
    <t>WR43099</t>
  </si>
  <si>
    <t>WR42950</t>
  </si>
  <si>
    <t>WR42953</t>
  </si>
  <si>
    <t>WR42959</t>
  </si>
  <si>
    <t>WR42955</t>
  </si>
  <si>
    <t>WR42814</t>
  </si>
  <si>
    <t>WR42834</t>
  </si>
  <si>
    <t>WR42828</t>
  </si>
  <si>
    <t>WR42843</t>
  </si>
  <si>
    <t>WR41617</t>
  </si>
  <si>
    <t>HP PANAMA SALES AND DISTRIBUTION, S. DE R.L.</t>
  </si>
  <si>
    <t>DAP-X2850</t>
  </si>
  <si>
    <t>DGS-1024C</t>
  </si>
  <si>
    <t>DES-1005A</t>
  </si>
  <si>
    <t>100-100001488BOX</t>
  </si>
  <si>
    <t>17-74198-15</t>
  </si>
  <si>
    <t>DGS-3130-54PS</t>
  </si>
  <si>
    <t>3ED68A</t>
  </si>
  <si>
    <t>3YP86AL</t>
  </si>
  <si>
    <t>3ED70A</t>
  </si>
  <si>
    <t>W1470X</t>
  </si>
  <si>
    <t>W2023X</t>
  </si>
  <si>
    <t>CF248A</t>
  </si>
  <si>
    <t>W1450A</t>
  </si>
  <si>
    <t>C9403A</t>
  </si>
  <si>
    <t>CN047AL</t>
  </si>
  <si>
    <t>C9351AL</t>
  </si>
  <si>
    <t>CN623AM</t>
  </si>
  <si>
    <t>CE412A</t>
  </si>
  <si>
    <t>CE310A</t>
  </si>
  <si>
    <t>IE-4010-16S12P</t>
  </si>
  <si>
    <t>IEM-3300-8S=</t>
  </si>
  <si>
    <t>IE-3300-8T2S-E</t>
  </si>
  <si>
    <t>IEM-3300-8T=</t>
  </si>
  <si>
    <t>5S122338</t>
  </si>
  <si>
    <t>MX67-HW</t>
  </si>
  <si>
    <t>MX75-HW</t>
  </si>
  <si>
    <t>C9300L-24P-4X-A</t>
  </si>
  <si>
    <t>C9300L-24T-4X-A</t>
  </si>
  <si>
    <t>5S5786639</t>
  </si>
  <si>
    <t>MA-ANT-20</t>
  </si>
  <si>
    <t>C9200CX-8P-2X2G-A</t>
  </si>
  <si>
    <t>PWR-IE240W-PCAC-L=</t>
  </si>
  <si>
    <t>IE-3100-8T2C-E</t>
  </si>
  <si>
    <t>GLC-SX-MMD=</t>
  </si>
  <si>
    <t>5S7119163</t>
  </si>
  <si>
    <t>CP-7841-K9=</t>
  </si>
  <si>
    <t>MX95-HW</t>
  </si>
  <si>
    <t>5S0848248</t>
  </si>
  <si>
    <t>C9600-PWR-2KWAC=</t>
  </si>
  <si>
    <t>C9130AXI-A</t>
  </si>
  <si>
    <t>DS-C48S-300AC=</t>
  </si>
  <si>
    <t>FPR1120-NGFW-K9</t>
  </si>
  <si>
    <t>C1300-24P-4G</t>
  </si>
  <si>
    <t>IE-3100-18T2C-E</t>
  </si>
  <si>
    <t>C9300-48T-E</t>
  </si>
  <si>
    <t>C9300-24S-E</t>
  </si>
  <si>
    <t>STACK-T1-50CM=</t>
  </si>
  <si>
    <t>N9K-C93180YC-FX3</t>
  </si>
  <si>
    <t>CARTON</t>
  </si>
  <si>
    <t>CAARTONES</t>
  </si>
  <si>
    <t>BONDED</t>
  </si>
  <si>
    <t>CARTONES
BONDED</t>
  </si>
  <si>
    <t>´BONDED´</t>
  </si>
  <si>
    <t>SARA ESTEVEZ /
ELIZABETH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</si>
</sst>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E40000"/>
      <name val="Calibri"/>
      <family val="2"/>
    </font>
    <font>
      <sz val="12"/>
      <color rgb="FFE40000"/>
      <name val="Calibri"/>
      <family val="2"/>
    </font>
    <font>
      <b/>
      <sz val="12"/>
      <color rgb="FFFF0000"/>
      <name val="Calibri"/>
      <family val="2"/>
      <scheme val="minor"/>
    </font>
    <font>
      <sz val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9EAD3"/>
      </patternFill>
    </fill>
    <fill>
      <patternFill patternType="solid">
        <fgColor rgb="FFFFFF00"/>
        <bgColor rgb="FFA8D08D"/>
      </patternFill>
    </fill>
    <fill>
      <patternFill patternType="solid">
        <fgColor theme="5" tint="0.39997558519241921"/>
        <bgColor rgb="FFFFE598"/>
      </patternFill>
    </fill>
    <fill>
      <patternFill patternType="solid">
        <fgColor theme="5" tint="0.39997558519241921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3"/>
    <xf numFmtId="0" fontId="15" fillId="0" borderId="3">
      <alignment horizontal="left" vertical="top" wrapText="1"/>
    </xf>
  </cellStyleXfs>
  <cellXfs count="138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8" fontId="4" fillId="7" borderId="3" xfId="0" applyNumberFormat="1" applyFont="1" applyFill="1" applyBorder="1" applyAlignment="1">
      <alignment horizontal="center" vertical="center"/>
    </xf>
    <xf numFmtId="18" fontId="5" fillId="7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" fontId="5" fillId="2" borderId="4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5" fillId="7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5" fillId="17" borderId="5" xfId="0" applyNumberFormat="1" applyFont="1" applyFill="1" applyBorder="1" applyAlignment="1">
      <alignment horizontal="center" vertical="center"/>
    </xf>
    <xf numFmtId="3" fontId="5" fillId="22" borderId="5" xfId="0" applyNumberFormat="1" applyFont="1" applyFill="1" applyBorder="1" applyAlignment="1">
      <alignment horizontal="center" vertical="center"/>
    </xf>
    <xf numFmtId="3" fontId="4" fillId="17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9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3" fontId="10" fillId="10" borderId="4" xfId="0" applyNumberFormat="1" applyFont="1" applyFill="1" applyBorder="1" applyAlignment="1">
      <alignment horizontal="center" vertical="center" wrapText="1"/>
    </xf>
    <xf numFmtId="1" fontId="10" fillId="11" borderId="4" xfId="0" applyNumberFormat="1" applyFont="1" applyFill="1" applyBorder="1" applyAlignment="1">
      <alignment horizontal="center" vertical="center"/>
    </xf>
    <xf numFmtId="1" fontId="10" fillId="1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3" borderId="4" xfId="0" applyFont="1" applyFill="1" applyBorder="1" applyAlignment="1">
      <alignment horizontal="center" vertical="center"/>
    </xf>
    <xf numFmtId="3" fontId="10" fillId="24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11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3" fillId="20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3" fontId="5" fillId="26" borderId="5" xfId="0" applyNumberFormat="1" applyFont="1" applyFill="1" applyBorder="1" applyAlignment="1">
      <alignment horizontal="center" vertical="center"/>
    </xf>
    <xf numFmtId="1" fontId="10" fillId="10" borderId="16" xfId="0" applyNumberFormat="1" applyFont="1" applyFill="1" applyBorder="1" applyAlignment="1">
      <alignment horizontal="center" vertical="center"/>
    </xf>
    <xf numFmtId="1" fontId="10" fillId="10" borderId="5" xfId="0" applyNumberFormat="1" applyFont="1" applyFill="1" applyBorder="1" applyAlignment="1">
      <alignment horizontal="center" vertical="center"/>
    </xf>
    <xf numFmtId="1" fontId="10" fillId="11" borderId="16" xfId="0" applyNumberFormat="1" applyFont="1" applyFill="1" applyBorder="1" applyAlignment="1">
      <alignment horizontal="center" vertical="center"/>
    </xf>
    <xf numFmtId="1" fontId="10" fillId="11" borderId="5" xfId="0" applyNumberFormat="1" applyFont="1" applyFill="1" applyBorder="1" applyAlignment="1">
      <alignment horizontal="center" vertical="center"/>
    </xf>
    <xf numFmtId="1" fontId="10" fillId="10" borderId="19" xfId="0" applyNumberFormat="1" applyFont="1" applyFill="1" applyBorder="1" applyAlignment="1">
      <alignment horizontal="center" vertical="center"/>
    </xf>
    <xf numFmtId="1" fontId="10" fillId="11" borderId="19" xfId="0" applyNumberFormat="1" applyFont="1" applyFill="1" applyBorder="1" applyAlignment="1">
      <alignment horizontal="center" vertical="center"/>
    </xf>
    <xf numFmtId="3" fontId="10" fillId="11" borderId="16" xfId="0" applyNumberFormat="1" applyFont="1" applyFill="1" applyBorder="1" applyAlignment="1">
      <alignment horizontal="center" vertical="center"/>
    </xf>
    <xf numFmtId="3" fontId="10" fillId="11" borderId="19" xfId="0" applyNumberFormat="1" applyFont="1" applyFill="1" applyBorder="1" applyAlignment="1">
      <alignment horizontal="center" vertical="center"/>
    </xf>
    <xf numFmtId="3" fontId="10" fillId="11" borderId="5" xfId="0" applyNumberFormat="1" applyFont="1" applyFill="1" applyBorder="1" applyAlignment="1">
      <alignment horizontal="center" vertical="center"/>
    </xf>
    <xf numFmtId="3" fontId="10" fillId="10" borderId="16" xfId="0" applyNumberFormat="1" applyFont="1" applyFill="1" applyBorder="1" applyAlignment="1">
      <alignment horizontal="center" vertical="center" wrapText="1"/>
    </xf>
    <xf numFmtId="3" fontId="10" fillId="10" borderId="5" xfId="0" applyNumberFormat="1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14" fillId="25" borderId="16" xfId="0" applyFont="1" applyFill="1" applyBorder="1" applyAlignment="1">
      <alignment horizontal="center" vertical="center"/>
    </xf>
    <xf numFmtId="0" fontId="14" fillId="25" borderId="19" xfId="0" applyFont="1" applyFill="1" applyBorder="1" applyAlignment="1">
      <alignment horizontal="center" vertical="center"/>
    </xf>
    <xf numFmtId="0" fontId="14" fillId="25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27" borderId="5" xfId="0" applyFont="1" applyFill="1" applyBorder="1" applyAlignment="1">
      <alignment horizontal="center" vertical="center" wrapText="1"/>
    </xf>
    <xf numFmtId="0" fontId="5" fillId="27" borderId="4" xfId="0" applyFont="1" applyFill="1" applyBorder="1" applyAlignment="1">
      <alignment horizontal="center" vertical="center"/>
    </xf>
    <xf numFmtId="0" fontId="12" fillId="21" borderId="17" xfId="0" applyFont="1" applyFill="1" applyBorder="1" applyAlignment="1">
      <alignment horizontal="center" vertical="center"/>
    </xf>
    <xf numFmtId="0" fontId="12" fillId="21" borderId="18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vertical="center"/>
    </xf>
    <xf numFmtId="0" fontId="8" fillId="13" borderId="4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19" borderId="4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4" fillId="18" borderId="16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shipment_queue_detail-data_style" xfId="2" xr:uid="{6FF2AA9D-E43A-4DC8-93EC-797634B0780B}"/>
  </cellStyles>
  <dxfs count="0"/>
  <tableStyles count="0" defaultTableStyle="TableStyleMedium2" defaultPivotStyle="PivotStyleLight16"/>
  <colors>
    <mruColors>
      <color rgb="FFF88E36"/>
      <color rgb="FFF89544"/>
      <color rgb="FFEC7524"/>
      <color rgb="FFF9FD61"/>
      <color rgb="FFF91E07"/>
      <color rgb="FFFDF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1175657</xdr:colOff>
      <xdr:row>1</xdr:row>
      <xdr:rowOff>223155</xdr:rowOff>
    </xdr:from>
    <xdr:ext cx="3306535" cy="213632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5657" y="489855"/>
          <a:ext cx="3306535" cy="2136321"/>
        </a:xfrm>
        <a:prstGeom prst="rect">
          <a:avLst/>
        </a:prstGeom>
        <a:noFill/>
      </xdr:spPr>
    </xdr:pic>
    <xdr:clientData fLocksWithSheet="0"/>
  </xdr:oneCellAnchor>
  <xdr:twoCellAnchor editAs="absolute">
    <xdr:from>
      <xdr:col>4</xdr:col>
      <xdr:colOff>419174</xdr:colOff>
      <xdr:row>31</xdr:row>
      <xdr:rowOff>153762</xdr:rowOff>
    </xdr:from>
    <xdr:to>
      <xdr:col>5</xdr:col>
      <xdr:colOff>311905</xdr:colOff>
      <xdr:row>34</xdr:row>
      <xdr:rowOff>131989</xdr:rowOff>
    </xdr:to>
    <xdr:sp macro="" textlink="">
      <xdr:nvSpPr>
        <xdr:cNvPr id="1099" name="Text Box 75" hidden="1">
          <a:extLst>
            <a:ext uri="{FF2B5EF4-FFF2-40B4-BE49-F238E27FC236}">
              <a16:creationId xmlns:a16="http://schemas.microsoft.com/office/drawing/2014/main" id="{1F3C1303-9AE8-F4A8-53A3-35E83AD4E952}"/>
            </a:ext>
          </a:extLst>
        </xdr:cNvPr>
        <xdr:cNvSpPr txBox="1">
          <a:spLocks noChangeArrowheads="1"/>
        </xdr:cNvSpPr>
      </xdr:nvSpPr>
      <xdr:spPr bwMode="auto">
        <a:xfrm>
          <a:off x="9401175" y="8181975"/>
          <a:ext cx="1371600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51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51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ela Lucina Castro Cáceres" id="{658BEFBB-2442-4831-AB79-2FFE08BDA3B2}" userId="S::mcastro@colegioaleph.edu.pe::5be92650-0627-4153-884d-f2401623a140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07-26T04:27:02.10" personId="{658BEFBB-2442-4831-AB79-2FFE08BDA3B2}" id="{E86E2279-83E3-4DBC-93DB-5FC7033645E9}">
    <text xml:space="preserve">120X10 + 25X20 </text>
  </threadedComment>
  <threadedComment ref="F15" dT="2024-07-26T04:15:53.52" personId="{658BEFBB-2442-4831-AB79-2FFE08BDA3B2}" id="{514BEDF1-B800-4B53-842E-F9641A686C89}">
    <text>ORDEN:
1005858080</text>
  </threadedComment>
  <threadedComment ref="F16" dT="2024-07-26T04:16:06.13" personId="{658BEFBB-2442-4831-AB79-2FFE08BDA3B2}" id="{82E0CF5F-8D76-4794-86E6-A0CAE3D10DAA}">
    <text>ORDEN:
1005858081</text>
  </threadedComment>
  <threadedComment ref="F17" dT="2024-07-26T04:15:02.99" personId="{658BEFBB-2442-4831-AB79-2FFE08BDA3B2}" id="{E0BB4756-D375-42D4-9879-87D4C5459145}">
    <text>ORDEN:
1005858083</text>
  </threadedComment>
  <threadedComment ref="F18" dT="2024-07-26T04:14:23.56" personId="{658BEFBB-2442-4831-AB79-2FFE08BDA3B2}" id="{06187D77-DB03-4C61-A5E5-CEB605C56873}">
    <text>ORDEN:
1005858084</text>
  </threadedComment>
  <threadedComment ref="D19" dT="2024-07-26T04:30:16.75" personId="{658BEFBB-2442-4831-AB79-2FFE08BDA3B2}" id="{42884FCD-25A7-4C77-9538-90BAD08E4A2D}">
    <text>1X9 + 1X1</text>
  </threadedComment>
  <threadedComment ref="D28" dT="2024-07-26T04:36:44.86" personId="{658BEFBB-2442-4831-AB79-2FFE08BDA3B2}" id="{4A870670-C356-4AF7-B035-4972AD8031EC}">
    <text>1X20</text>
  </threadedComment>
  <threadedComment ref="D29" dT="2024-07-26T04:40:23.89" personId="{658BEFBB-2442-4831-AB79-2FFE08BDA3B2}" id="{F83FA1F2-26CB-43CB-9D6D-9B8C237E375C}">
    <text>1X97 + 1X43</text>
  </threadedComment>
  <threadedComment ref="D38" dT="2024-07-26T04:43:30.26" personId="{658BEFBB-2442-4831-AB79-2FFE08BDA3B2}" id="{226A5711-85D5-402C-8353-9CE8EB7EF62F}">
    <text>2X3</text>
  </threadedComment>
  <threadedComment ref="D39" dT="2024-07-26T04:44:40.88" personId="{658BEFBB-2442-4831-AB79-2FFE08BDA3B2}" id="{12A90BF0-CDA4-40A1-A561-D189BE907080}">
    <text>1X2</text>
  </threadedComment>
  <threadedComment ref="D40" dT="2024-07-26T04:50:32.97" personId="{658BEFBB-2442-4831-AB79-2FFE08BDA3B2}" id="{5F1EE648-DF37-4922-AB3A-C1A8CA301371}">
    <text>1X2</text>
  </threadedComment>
  <threadedComment ref="D43" dT="2024-07-26T04:52:37.51" personId="{658BEFBB-2442-4831-AB79-2FFE08BDA3B2}" id="{E5CA275D-19C6-4854-B237-8A997A3701C2}">
    <text>1X3</text>
  </threadedComment>
  <threadedComment ref="D44" dT="2024-07-26T04:55:37.07" personId="{658BEFBB-2442-4831-AB79-2FFE08BDA3B2}" id="{3DF1CD7E-44A8-40F4-B2EB-525801CAA41B}">
    <text>9X4</text>
  </threadedComment>
  <threadedComment ref="D98" dT="2024-07-26T13:59:12.18" personId="{658BEFBB-2442-4831-AB79-2FFE08BDA3B2}" id="{BE3DC969-46F9-4263-9DD1-88E0DB73776D}">
    <text>1X25 + 1X30</text>
  </threadedComment>
  <threadedComment ref="U98" dT="2024-07-26T17:34:21.17" personId="{658BEFBB-2442-4831-AB79-2FFE08BDA3B2}" id="{60A65AB8-9ACE-4575-82A5-A7874EF11F15}">
    <text>LOS WH S407833311-S407838425 COMPLEMENTAN LA FACTURA 1045064</text>
  </threadedComment>
  <threadedComment ref="D105" dT="2024-07-26T05:55:55.91" personId="{658BEFBB-2442-4831-AB79-2FFE08BDA3B2}" id="{EEF8797C-B602-4F6C-A90F-76C6B477E33A}">
    <text>10X4 + 1X3 + 2X5 + 1X3</text>
  </threadedComment>
  <threadedComment ref="U105" dT="2024-07-26T17:32:29.30" personId="{658BEFBB-2442-4831-AB79-2FFE08BDA3B2}" id="{8A392F30-E4A2-443C-AF59-3EC4401EAA18}">
    <text>LOS WH S407829977-S407826249-S407830462 COMPLEMENTAN LA FACTURA 6799447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2"/>
  <sheetViews>
    <sheetView showGridLines="0" tabSelected="1" zoomScale="80" zoomScaleNormal="80" workbookViewId="0"/>
  </sheetViews>
  <sheetFormatPr baseColWidth="10" defaultColWidth="14.42578125" defaultRowHeight="15" customHeight="1" x14ac:dyDescent="0.25"/>
  <cols>
    <col min="1" max="1" width="26.7109375" style="20" customWidth="1"/>
    <col min="2" max="2" width="57" style="20" customWidth="1"/>
    <col min="3" max="3" width="30.85546875" style="20" customWidth="1"/>
    <col min="4" max="4" width="22" style="20" customWidth="1"/>
    <col min="5" max="5" width="22.42578125" style="20" customWidth="1"/>
    <col min="6" max="6" width="23.85546875" style="20" customWidth="1"/>
    <col min="7" max="7" width="22.42578125" style="20" customWidth="1"/>
    <col min="8" max="13" width="10.140625" style="24" customWidth="1"/>
    <col min="14" max="14" width="11" style="24" bestFit="1" customWidth="1"/>
    <col min="15" max="15" width="20.28515625" style="24" customWidth="1"/>
    <col min="16" max="19" width="20.42578125" style="20" customWidth="1"/>
    <col min="20" max="20" width="20.28515625" style="20" customWidth="1"/>
    <col min="21" max="16384" width="14.42578125" style="20"/>
  </cols>
  <sheetData>
    <row r="1" spans="1:20" ht="21" customHeight="1" x14ac:dyDescent="0.25">
      <c r="A1" s="4"/>
      <c r="B1" s="4"/>
      <c r="C1" s="3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21" customHeight="1" x14ac:dyDescent="0.25">
      <c r="A2" s="4"/>
      <c r="B2" s="4"/>
      <c r="C2" s="104" t="s">
        <v>0</v>
      </c>
      <c r="D2" s="105"/>
      <c r="E2" s="39" t="s">
        <v>1</v>
      </c>
      <c r="F2" s="5"/>
      <c r="G2" s="28"/>
      <c r="H2" s="5"/>
      <c r="I2" s="18"/>
      <c r="J2" s="5"/>
      <c r="K2" s="18"/>
      <c r="L2" s="5"/>
      <c r="M2" s="18"/>
      <c r="N2" s="5"/>
      <c r="O2" s="5"/>
      <c r="P2" s="104" t="s">
        <v>2</v>
      </c>
      <c r="Q2" s="104"/>
      <c r="R2" s="129" t="s">
        <v>47</v>
      </c>
      <c r="S2" s="129"/>
      <c r="T2" s="127"/>
    </row>
    <row r="3" spans="1:20" ht="21" customHeight="1" x14ac:dyDescent="0.25">
      <c r="A3" s="4"/>
      <c r="B3" s="4"/>
      <c r="C3" s="106" t="s">
        <v>3</v>
      </c>
      <c r="D3" s="107"/>
      <c r="E3" s="39" t="s">
        <v>46</v>
      </c>
      <c r="F3" s="30"/>
      <c r="G3" s="5"/>
      <c r="H3" s="86"/>
      <c r="I3" s="86"/>
      <c r="J3" s="86"/>
      <c r="K3" s="86"/>
      <c r="L3" s="86"/>
      <c r="M3" s="86"/>
      <c r="N3" s="5"/>
      <c r="O3" s="5"/>
      <c r="P3" s="104"/>
      <c r="Q3" s="104"/>
      <c r="R3" s="129"/>
      <c r="S3" s="129"/>
      <c r="T3" s="127"/>
    </row>
    <row r="4" spans="1:20" ht="21" customHeight="1" x14ac:dyDescent="0.25">
      <c r="A4" s="4"/>
      <c r="B4" s="4"/>
      <c r="C4" s="4"/>
      <c r="D4" s="4"/>
      <c r="E4" s="54"/>
      <c r="F4" s="5"/>
      <c r="G4" s="5"/>
      <c r="H4" s="86"/>
      <c r="I4" s="86"/>
      <c r="J4" s="86"/>
      <c r="K4" s="86"/>
      <c r="L4" s="86"/>
      <c r="M4" s="86"/>
      <c r="N4" s="5"/>
      <c r="O4" s="17"/>
      <c r="P4" s="116"/>
      <c r="Q4" s="116"/>
      <c r="R4" s="116"/>
      <c r="S4" s="116"/>
      <c r="T4" s="7"/>
    </row>
    <row r="5" spans="1:20" ht="21" customHeight="1" x14ac:dyDescent="0.25">
      <c r="A5" s="4"/>
      <c r="B5" s="4"/>
      <c r="C5" s="106" t="s">
        <v>4</v>
      </c>
      <c r="D5" s="107"/>
      <c r="E5" s="8">
        <v>45714</v>
      </c>
      <c r="F5" s="8">
        <v>45715</v>
      </c>
      <c r="G5" s="5"/>
      <c r="H5" s="5"/>
      <c r="I5" s="5"/>
      <c r="J5" s="5"/>
      <c r="K5" s="5"/>
      <c r="L5" s="5"/>
      <c r="M5" s="5"/>
      <c r="N5" s="5"/>
      <c r="O5" s="9"/>
      <c r="P5" s="116"/>
      <c r="Q5" s="116"/>
      <c r="R5" s="116"/>
      <c r="S5" s="116"/>
      <c r="T5" s="10"/>
    </row>
    <row r="6" spans="1:20" ht="21" customHeight="1" x14ac:dyDescent="0.25">
      <c r="A6" s="4"/>
      <c r="B6" s="4"/>
      <c r="C6" s="106" t="s">
        <v>5</v>
      </c>
      <c r="D6" s="107"/>
      <c r="E6" s="25">
        <v>0.4375</v>
      </c>
      <c r="F6" s="25">
        <v>0.375</v>
      </c>
      <c r="G6" s="5"/>
      <c r="H6" s="5"/>
      <c r="I6" s="5"/>
      <c r="J6" s="5"/>
      <c r="K6" s="5"/>
      <c r="L6" s="5"/>
      <c r="M6" s="5"/>
      <c r="N6" s="5"/>
      <c r="O6" s="11"/>
      <c r="P6" s="128" t="s">
        <v>31</v>
      </c>
      <c r="Q6" s="128"/>
      <c r="R6" s="128" t="s">
        <v>32</v>
      </c>
      <c r="S6" s="128"/>
      <c r="T6" s="116"/>
    </row>
    <row r="7" spans="1:20" ht="21" customHeight="1" x14ac:dyDescent="0.25">
      <c r="A7" s="4"/>
      <c r="B7" s="4"/>
      <c r="C7" s="108" t="s">
        <v>6</v>
      </c>
      <c r="D7" s="109"/>
      <c r="E7" s="25">
        <v>0.63541666666666663</v>
      </c>
      <c r="F7" s="25">
        <v>0.91666666666666663</v>
      </c>
      <c r="G7" s="27"/>
      <c r="H7" s="27"/>
      <c r="I7" s="27"/>
      <c r="J7" s="27"/>
      <c r="K7" s="27"/>
      <c r="L7" s="27"/>
      <c r="M7" s="27"/>
      <c r="N7" s="27"/>
      <c r="O7" s="12"/>
      <c r="P7" s="128"/>
      <c r="Q7" s="128"/>
      <c r="R7" s="128"/>
      <c r="S7" s="128"/>
      <c r="T7" s="116"/>
    </row>
    <row r="8" spans="1:20" ht="21" customHeight="1" x14ac:dyDescent="0.25">
      <c r="A8" s="4"/>
      <c r="B8" s="4"/>
      <c r="C8" s="13"/>
      <c r="D8" s="13"/>
      <c r="E8" s="13"/>
      <c r="F8" s="13"/>
      <c r="G8" s="5"/>
      <c r="H8" s="18"/>
      <c r="I8" s="18"/>
      <c r="J8" s="18"/>
      <c r="K8" s="18"/>
      <c r="L8" s="18"/>
      <c r="M8" s="18"/>
      <c r="N8" s="18"/>
      <c r="O8" s="18"/>
      <c r="P8" s="123" t="s">
        <v>18</v>
      </c>
      <c r="Q8" s="124"/>
      <c r="R8" s="117" t="s">
        <v>19</v>
      </c>
      <c r="S8" s="118"/>
      <c r="T8" s="6"/>
    </row>
    <row r="9" spans="1:20" ht="21" customHeight="1" x14ac:dyDescent="0.25">
      <c r="A9" s="4"/>
      <c r="B9" s="4"/>
      <c r="C9" s="110" t="s">
        <v>30</v>
      </c>
      <c r="D9" s="105"/>
      <c r="E9" s="105"/>
      <c r="F9" s="29"/>
      <c r="G9" s="26"/>
      <c r="H9" s="26"/>
      <c r="I9" s="18"/>
      <c r="J9" s="26"/>
      <c r="K9" s="18"/>
      <c r="L9" s="26"/>
      <c r="M9" s="18"/>
      <c r="N9" s="26"/>
      <c r="O9" s="18"/>
      <c r="P9" s="125"/>
      <c r="Q9" s="126"/>
      <c r="R9" s="119"/>
      <c r="S9" s="115"/>
      <c r="T9" s="6"/>
    </row>
    <row r="10" spans="1:20" ht="21" customHeight="1" x14ac:dyDescent="0.25">
      <c r="A10" s="4"/>
      <c r="B10" s="4"/>
      <c r="C10" s="105"/>
      <c r="D10" s="105"/>
      <c r="E10" s="105"/>
      <c r="F10" s="29"/>
      <c r="G10" s="26"/>
      <c r="H10" s="18"/>
      <c r="I10" s="18"/>
      <c r="J10" s="18"/>
      <c r="K10" s="18"/>
      <c r="L10" s="18"/>
      <c r="M10" s="18"/>
      <c r="N10" s="18"/>
      <c r="O10" s="18"/>
      <c r="P10" s="112" t="s">
        <v>24</v>
      </c>
      <c r="Q10" s="120"/>
      <c r="R10" s="112" t="s">
        <v>155</v>
      </c>
      <c r="S10" s="113"/>
      <c r="T10" s="86"/>
    </row>
    <row r="11" spans="1:20" ht="21" customHeight="1" x14ac:dyDescent="0.25">
      <c r="A11" s="4"/>
      <c r="B11" s="4"/>
      <c r="C11" s="111" t="s">
        <v>29</v>
      </c>
      <c r="D11" s="105"/>
      <c r="E11" s="105"/>
      <c r="F11" s="130"/>
      <c r="G11" s="131"/>
      <c r="H11" s="27"/>
      <c r="I11" s="18"/>
      <c r="J11" s="27"/>
      <c r="K11" s="18"/>
      <c r="L11" s="27"/>
      <c r="M11" s="18"/>
      <c r="N11" s="27"/>
      <c r="O11" s="18"/>
      <c r="P11" s="121"/>
      <c r="Q11" s="122"/>
      <c r="R11" s="114"/>
      <c r="S11" s="115"/>
      <c r="T11" s="86"/>
    </row>
    <row r="12" spans="1:20" ht="21" customHeight="1" x14ac:dyDescent="0.25">
      <c r="A12" s="4"/>
      <c r="B12" s="4"/>
      <c r="C12" s="3"/>
      <c r="D12" s="3"/>
      <c r="E12" s="3"/>
      <c r="F12" s="3"/>
      <c r="G12" s="14"/>
      <c r="H12" s="19"/>
      <c r="I12" s="19"/>
      <c r="J12" s="19"/>
      <c r="K12" s="19"/>
      <c r="L12" s="19"/>
      <c r="M12" s="19"/>
      <c r="N12" s="19"/>
      <c r="O12" s="19"/>
      <c r="P12" s="15"/>
      <c r="Q12" s="4"/>
      <c r="R12" s="4"/>
      <c r="S12" s="4"/>
      <c r="T12" s="3"/>
    </row>
    <row r="13" spans="1:20" ht="21" customHeight="1" x14ac:dyDescent="0.25">
      <c r="A13" s="96" t="s">
        <v>7</v>
      </c>
      <c r="B13" s="98" t="s">
        <v>8</v>
      </c>
      <c r="C13" s="98" t="s">
        <v>9</v>
      </c>
      <c r="D13" s="96" t="s">
        <v>17</v>
      </c>
      <c r="E13" s="96" t="s">
        <v>10</v>
      </c>
      <c r="F13" s="96" t="s">
        <v>20</v>
      </c>
      <c r="G13" s="102" t="s">
        <v>27</v>
      </c>
      <c r="H13" s="87" t="s">
        <v>22</v>
      </c>
      <c r="I13" s="87" t="s">
        <v>23</v>
      </c>
      <c r="J13" s="87" t="s">
        <v>33</v>
      </c>
      <c r="K13" s="87" t="s">
        <v>34</v>
      </c>
      <c r="L13" s="87" t="s">
        <v>35</v>
      </c>
      <c r="M13" s="87" t="s">
        <v>36</v>
      </c>
      <c r="N13" s="90" t="s">
        <v>154</v>
      </c>
      <c r="O13" s="136" t="s">
        <v>11</v>
      </c>
      <c r="P13" s="89" t="s">
        <v>12</v>
      </c>
      <c r="Q13" s="89" t="s">
        <v>13</v>
      </c>
      <c r="R13" s="89" t="s">
        <v>14</v>
      </c>
      <c r="S13" s="88" t="s">
        <v>15</v>
      </c>
    </row>
    <row r="14" spans="1:20" ht="21" customHeight="1" x14ac:dyDescent="0.25">
      <c r="A14" s="97"/>
      <c r="B14" s="99"/>
      <c r="C14" s="99"/>
      <c r="D14" s="99"/>
      <c r="E14" s="99"/>
      <c r="F14" s="99"/>
      <c r="G14" s="103"/>
      <c r="H14" s="87"/>
      <c r="I14" s="87"/>
      <c r="J14" s="87"/>
      <c r="K14" s="87"/>
      <c r="L14" s="87"/>
      <c r="M14" s="87"/>
      <c r="N14" s="91"/>
      <c r="O14" s="137"/>
      <c r="P14" s="89"/>
      <c r="Q14" s="89"/>
      <c r="R14" s="89"/>
      <c r="S14" s="88"/>
    </row>
    <row r="15" spans="1:20" s="43" customFormat="1" ht="21" customHeight="1" x14ac:dyDescent="0.25">
      <c r="A15" s="44" t="s">
        <v>61</v>
      </c>
      <c r="B15" s="45" t="s">
        <v>49</v>
      </c>
      <c r="C15" s="45" t="s">
        <v>106</v>
      </c>
      <c r="D15" s="46">
        <v>10</v>
      </c>
      <c r="E15" s="44" t="s">
        <v>16</v>
      </c>
      <c r="F15" s="50" t="s">
        <v>105</v>
      </c>
      <c r="G15" s="51">
        <v>100</v>
      </c>
      <c r="H15" s="47"/>
      <c r="I15" s="48"/>
      <c r="J15" s="47"/>
      <c r="K15" s="48"/>
      <c r="L15" s="47"/>
      <c r="M15" s="48">
        <v>10</v>
      </c>
      <c r="N15" s="47"/>
      <c r="O15" s="44"/>
      <c r="P15" s="44"/>
      <c r="Q15" s="44"/>
      <c r="R15" s="44"/>
      <c r="S15" s="44"/>
    </row>
    <row r="16" spans="1:20" s="49" customFormat="1" ht="21" customHeight="1" x14ac:dyDescent="0.25">
      <c r="A16" s="42" t="s">
        <v>50</v>
      </c>
      <c r="B16" s="72" t="s">
        <v>48</v>
      </c>
      <c r="C16" s="77">
        <v>74964</v>
      </c>
      <c r="D16" s="65">
        <f>2+11</f>
        <v>13</v>
      </c>
      <c r="E16" s="72" t="s">
        <v>152</v>
      </c>
      <c r="F16" s="50" t="s">
        <v>102</v>
      </c>
      <c r="G16" s="51">
        <v>6</v>
      </c>
      <c r="H16" s="61"/>
      <c r="I16" s="59"/>
      <c r="J16" s="61"/>
      <c r="K16" s="59"/>
      <c r="L16" s="61"/>
      <c r="M16" s="59"/>
      <c r="N16" s="61">
        <v>13</v>
      </c>
      <c r="O16" s="42"/>
      <c r="P16" s="42"/>
      <c r="Q16" s="42"/>
      <c r="R16" s="42"/>
      <c r="S16" s="83" t="s">
        <v>45</v>
      </c>
    </row>
    <row r="17" spans="1:19" s="49" customFormat="1" ht="21" customHeight="1" x14ac:dyDescent="0.25">
      <c r="A17" s="75" t="s">
        <v>51</v>
      </c>
      <c r="B17" s="73"/>
      <c r="C17" s="82"/>
      <c r="D17" s="66"/>
      <c r="E17" s="73"/>
      <c r="F17" s="50" t="s">
        <v>103</v>
      </c>
      <c r="G17" s="51">
        <v>50</v>
      </c>
      <c r="H17" s="64"/>
      <c r="I17" s="63"/>
      <c r="J17" s="64"/>
      <c r="K17" s="63"/>
      <c r="L17" s="64"/>
      <c r="M17" s="63"/>
      <c r="N17" s="64"/>
      <c r="O17" s="42"/>
      <c r="P17" s="42"/>
      <c r="Q17" s="42"/>
      <c r="R17" s="42"/>
      <c r="S17" s="84"/>
    </row>
    <row r="18" spans="1:19" s="49" customFormat="1" ht="21" customHeight="1" x14ac:dyDescent="0.25">
      <c r="A18" s="76"/>
      <c r="B18" s="74"/>
      <c r="C18" s="78"/>
      <c r="D18" s="67"/>
      <c r="E18" s="74"/>
      <c r="F18" s="50" t="s">
        <v>104</v>
      </c>
      <c r="G18" s="51">
        <v>50</v>
      </c>
      <c r="H18" s="62"/>
      <c r="I18" s="60"/>
      <c r="J18" s="62"/>
      <c r="K18" s="60"/>
      <c r="L18" s="62"/>
      <c r="M18" s="60"/>
      <c r="N18" s="62"/>
      <c r="O18" s="42"/>
      <c r="P18" s="42"/>
      <c r="Q18" s="42"/>
      <c r="R18" s="42"/>
      <c r="S18" s="85"/>
    </row>
    <row r="19" spans="1:19" s="43" customFormat="1" ht="21" customHeight="1" x14ac:dyDescent="0.25">
      <c r="A19" s="44" t="s">
        <v>60</v>
      </c>
      <c r="B19" s="45" t="s">
        <v>48</v>
      </c>
      <c r="C19" s="45">
        <v>74961</v>
      </c>
      <c r="D19" s="46">
        <v>2</v>
      </c>
      <c r="E19" s="44" t="s">
        <v>16</v>
      </c>
      <c r="F19" s="50" t="s">
        <v>107</v>
      </c>
      <c r="G19" s="51">
        <v>4</v>
      </c>
      <c r="H19" s="47"/>
      <c r="I19" s="48"/>
      <c r="J19" s="47"/>
      <c r="K19" s="48">
        <v>2</v>
      </c>
      <c r="L19" s="47"/>
      <c r="M19" s="48"/>
      <c r="N19" s="47"/>
      <c r="O19" s="44"/>
      <c r="P19" s="44"/>
      <c r="Q19" s="44"/>
      <c r="R19" s="44"/>
      <c r="S19" s="44"/>
    </row>
    <row r="20" spans="1:19" s="49" customFormat="1" ht="21" customHeight="1" x14ac:dyDescent="0.25">
      <c r="A20" s="42" t="s">
        <v>52</v>
      </c>
      <c r="B20" s="41" t="s">
        <v>101</v>
      </c>
      <c r="C20" s="52">
        <v>9014118939</v>
      </c>
      <c r="D20" s="53">
        <v>4</v>
      </c>
      <c r="E20" s="41" t="s">
        <v>16</v>
      </c>
      <c r="F20" s="50" t="s">
        <v>108</v>
      </c>
      <c r="G20" s="51">
        <v>200</v>
      </c>
      <c r="H20" s="47">
        <v>4</v>
      </c>
      <c r="I20" s="48"/>
      <c r="J20" s="47"/>
      <c r="K20" s="48"/>
      <c r="L20" s="47"/>
      <c r="M20" s="48"/>
      <c r="N20" s="47"/>
      <c r="O20" s="42"/>
      <c r="P20" s="42"/>
      <c r="Q20" s="42"/>
      <c r="R20" s="42"/>
      <c r="S20" s="42"/>
    </row>
    <row r="21" spans="1:19" s="43" customFormat="1" ht="21" customHeight="1" x14ac:dyDescent="0.25">
      <c r="A21" s="70" t="s">
        <v>53</v>
      </c>
      <c r="B21" s="80" t="s">
        <v>101</v>
      </c>
      <c r="C21" s="80">
        <v>9014118938</v>
      </c>
      <c r="D21" s="68">
        <v>2</v>
      </c>
      <c r="E21" s="70" t="s">
        <v>16</v>
      </c>
      <c r="F21" s="50" t="s">
        <v>109</v>
      </c>
      <c r="G21" s="51">
        <v>24</v>
      </c>
      <c r="H21" s="61"/>
      <c r="I21" s="59"/>
      <c r="J21" s="61"/>
      <c r="K21" s="59">
        <v>2</v>
      </c>
      <c r="L21" s="61"/>
      <c r="M21" s="59"/>
      <c r="N21" s="61"/>
      <c r="O21" s="44"/>
      <c r="P21" s="44"/>
      <c r="Q21" s="44"/>
      <c r="R21" s="44"/>
      <c r="S21" s="44"/>
    </row>
    <row r="22" spans="1:19" s="43" customFormat="1" ht="21" customHeight="1" x14ac:dyDescent="0.25">
      <c r="A22" s="71"/>
      <c r="B22" s="81"/>
      <c r="C22" s="81"/>
      <c r="D22" s="69"/>
      <c r="E22" s="71"/>
      <c r="F22" s="50" t="s">
        <v>109</v>
      </c>
      <c r="G22" s="51">
        <v>24</v>
      </c>
      <c r="H22" s="62"/>
      <c r="I22" s="60"/>
      <c r="J22" s="62"/>
      <c r="K22" s="60"/>
      <c r="L22" s="62"/>
      <c r="M22" s="60"/>
      <c r="N22" s="62"/>
      <c r="O22" s="44"/>
      <c r="P22" s="44"/>
      <c r="Q22" s="44"/>
      <c r="R22" s="44"/>
      <c r="S22" s="44"/>
    </row>
    <row r="23" spans="1:19" s="49" customFormat="1" ht="21" customHeight="1" x14ac:dyDescent="0.25">
      <c r="A23" s="42" t="s">
        <v>54</v>
      </c>
      <c r="B23" s="41" t="s">
        <v>101</v>
      </c>
      <c r="C23" s="52">
        <v>9014118940</v>
      </c>
      <c r="D23" s="53">
        <v>3</v>
      </c>
      <c r="E23" s="41" t="s">
        <v>16</v>
      </c>
      <c r="F23" s="50" t="s">
        <v>110</v>
      </c>
      <c r="G23" s="51">
        <v>100</v>
      </c>
      <c r="H23" s="47"/>
      <c r="I23" s="48"/>
      <c r="J23" s="47"/>
      <c r="K23" s="48">
        <v>2</v>
      </c>
      <c r="L23" s="47">
        <v>1</v>
      </c>
      <c r="M23" s="48"/>
      <c r="N23" s="47"/>
      <c r="O23" s="42"/>
      <c r="P23" s="42"/>
      <c r="Q23" s="42"/>
      <c r="R23" s="42"/>
      <c r="S23" s="42"/>
    </row>
    <row r="24" spans="1:19" s="43" customFormat="1" ht="21" customHeight="1" x14ac:dyDescent="0.25">
      <c r="A24" s="44" t="s">
        <v>55</v>
      </c>
      <c r="B24" s="45" t="s">
        <v>101</v>
      </c>
      <c r="C24" s="45">
        <v>9014118937</v>
      </c>
      <c r="D24" s="46">
        <v>4</v>
      </c>
      <c r="E24" s="44" t="s">
        <v>16</v>
      </c>
      <c r="F24" s="50" t="s">
        <v>108</v>
      </c>
      <c r="G24" s="51">
        <v>200</v>
      </c>
      <c r="H24" s="47"/>
      <c r="I24" s="48"/>
      <c r="J24" s="47"/>
      <c r="K24" s="48">
        <v>4</v>
      </c>
      <c r="L24" s="47"/>
      <c r="M24" s="48"/>
      <c r="N24" s="47"/>
      <c r="O24" s="44"/>
      <c r="P24" s="44"/>
      <c r="Q24" s="44"/>
      <c r="R24" s="44"/>
      <c r="S24" s="44"/>
    </row>
    <row r="25" spans="1:19" s="49" customFormat="1" ht="21" customHeight="1" x14ac:dyDescent="0.25">
      <c r="A25" s="75" t="s">
        <v>56</v>
      </c>
      <c r="B25" s="72" t="s">
        <v>101</v>
      </c>
      <c r="C25" s="77">
        <v>9014118477</v>
      </c>
      <c r="D25" s="65">
        <v>123</v>
      </c>
      <c r="E25" s="72" t="s">
        <v>16</v>
      </c>
      <c r="F25" s="50" t="s">
        <v>111</v>
      </c>
      <c r="G25" s="51">
        <v>15</v>
      </c>
      <c r="H25" s="61"/>
      <c r="I25" s="59">
        <f>54+27+27+15</f>
        <v>123</v>
      </c>
      <c r="J25" s="61"/>
      <c r="K25" s="59"/>
      <c r="L25" s="61"/>
      <c r="M25" s="59"/>
      <c r="N25" s="61"/>
      <c r="O25" s="42"/>
      <c r="P25" s="42"/>
      <c r="Q25" s="42"/>
      <c r="R25" s="42"/>
      <c r="S25" s="42"/>
    </row>
    <row r="26" spans="1:19" s="49" customFormat="1" ht="21" customHeight="1" x14ac:dyDescent="0.25">
      <c r="A26" s="79"/>
      <c r="B26" s="73"/>
      <c r="C26" s="82"/>
      <c r="D26" s="66"/>
      <c r="E26" s="73"/>
      <c r="F26" s="50" t="s">
        <v>114</v>
      </c>
      <c r="G26" s="51">
        <v>54</v>
      </c>
      <c r="H26" s="64"/>
      <c r="I26" s="63"/>
      <c r="J26" s="64"/>
      <c r="K26" s="63"/>
      <c r="L26" s="64"/>
      <c r="M26" s="63"/>
      <c r="N26" s="64"/>
      <c r="O26" s="42"/>
      <c r="P26" s="42"/>
      <c r="Q26" s="42"/>
      <c r="R26" s="42"/>
      <c r="S26" s="42"/>
    </row>
    <row r="27" spans="1:19" s="49" customFormat="1" ht="21" customHeight="1" x14ac:dyDescent="0.25">
      <c r="A27" s="79"/>
      <c r="B27" s="73"/>
      <c r="C27" s="82"/>
      <c r="D27" s="66"/>
      <c r="E27" s="73"/>
      <c r="F27" s="50" t="s">
        <v>112</v>
      </c>
      <c r="G27" s="51">
        <v>27</v>
      </c>
      <c r="H27" s="64"/>
      <c r="I27" s="63"/>
      <c r="J27" s="64"/>
      <c r="K27" s="63"/>
      <c r="L27" s="64"/>
      <c r="M27" s="63"/>
      <c r="N27" s="64"/>
      <c r="O27" s="42"/>
      <c r="P27" s="42"/>
      <c r="Q27" s="42"/>
      <c r="R27" s="42"/>
      <c r="S27" s="42"/>
    </row>
    <row r="28" spans="1:19" s="49" customFormat="1" ht="21" customHeight="1" x14ac:dyDescent="0.25">
      <c r="A28" s="76"/>
      <c r="B28" s="74"/>
      <c r="C28" s="78"/>
      <c r="D28" s="67"/>
      <c r="E28" s="74"/>
      <c r="F28" s="50" t="s">
        <v>113</v>
      </c>
      <c r="G28" s="51">
        <v>27</v>
      </c>
      <c r="H28" s="62"/>
      <c r="I28" s="60"/>
      <c r="J28" s="62"/>
      <c r="K28" s="60"/>
      <c r="L28" s="62"/>
      <c r="M28" s="60"/>
      <c r="N28" s="62"/>
      <c r="O28" s="42"/>
      <c r="P28" s="42"/>
      <c r="Q28" s="42"/>
      <c r="R28" s="42"/>
      <c r="S28" s="42"/>
    </row>
    <row r="29" spans="1:19" s="43" customFormat="1" ht="21" customHeight="1" x14ac:dyDescent="0.25">
      <c r="A29" s="44" t="s">
        <v>57</v>
      </c>
      <c r="B29" s="45" t="s">
        <v>101</v>
      </c>
      <c r="C29" s="45">
        <v>9014118570</v>
      </c>
      <c r="D29" s="46">
        <v>2</v>
      </c>
      <c r="E29" s="44" t="s">
        <v>16</v>
      </c>
      <c r="F29" s="50" t="s">
        <v>115</v>
      </c>
      <c r="G29" s="51">
        <v>30</v>
      </c>
      <c r="H29" s="47"/>
      <c r="I29" s="48"/>
      <c r="J29" s="47"/>
      <c r="K29" s="48"/>
      <c r="L29" s="47">
        <v>2</v>
      </c>
      <c r="M29" s="48"/>
      <c r="N29" s="47"/>
      <c r="O29" s="44"/>
      <c r="P29" s="44"/>
      <c r="Q29" s="44"/>
      <c r="R29" s="44"/>
      <c r="S29" s="44"/>
    </row>
    <row r="30" spans="1:19" s="49" customFormat="1" ht="21" customHeight="1" x14ac:dyDescent="0.25">
      <c r="A30" s="75" t="s">
        <v>58</v>
      </c>
      <c r="B30" s="72" t="s">
        <v>101</v>
      </c>
      <c r="C30" s="77">
        <v>9014118568</v>
      </c>
      <c r="D30" s="65">
        <v>3</v>
      </c>
      <c r="E30" s="72" t="s">
        <v>16</v>
      </c>
      <c r="F30" s="50" t="s">
        <v>116</v>
      </c>
      <c r="G30" s="51">
        <v>24</v>
      </c>
      <c r="H30" s="61"/>
      <c r="I30" s="59"/>
      <c r="J30" s="61">
        <v>3</v>
      </c>
      <c r="K30" s="59"/>
      <c r="L30" s="61"/>
      <c r="M30" s="59"/>
      <c r="N30" s="61"/>
      <c r="O30" s="42"/>
      <c r="P30" s="42"/>
      <c r="Q30" s="42"/>
      <c r="R30" s="42"/>
      <c r="S30" s="42"/>
    </row>
    <row r="31" spans="1:19" s="49" customFormat="1" ht="21" customHeight="1" x14ac:dyDescent="0.25">
      <c r="A31" s="79"/>
      <c r="B31" s="73"/>
      <c r="C31" s="82"/>
      <c r="D31" s="66"/>
      <c r="E31" s="73"/>
      <c r="F31" s="50" t="s">
        <v>117</v>
      </c>
      <c r="G31" s="51">
        <v>60</v>
      </c>
      <c r="H31" s="64"/>
      <c r="I31" s="63"/>
      <c r="J31" s="64"/>
      <c r="K31" s="63"/>
      <c r="L31" s="64"/>
      <c r="M31" s="63"/>
      <c r="N31" s="64"/>
      <c r="O31" s="42"/>
      <c r="P31" s="42"/>
      <c r="Q31" s="42"/>
      <c r="R31" s="42"/>
      <c r="S31" s="42"/>
    </row>
    <row r="32" spans="1:19" s="49" customFormat="1" ht="21" customHeight="1" x14ac:dyDescent="0.25">
      <c r="A32" s="76"/>
      <c r="B32" s="74"/>
      <c r="C32" s="78"/>
      <c r="D32" s="67"/>
      <c r="E32" s="74"/>
      <c r="F32" s="50" t="s">
        <v>118</v>
      </c>
      <c r="G32" s="51">
        <v>20</v>
      </c>
      <c r="H32" s="62"/>
      <c r="I32" s="60"/>
      <c r="J32" s="62"/>
      <c r="K32" s="60"/>
      <c r="L32" s="62"/>
      <c r="M32" s="60"/>
      <c r="N32" s="62"/>
      <c r="O32" s="42"/>
      <c r="P32" s="42"/>
      <c r="Q32" s="42"/>
      <c r="R32" s="42"/>
      <c r="S32" s="42"/>
    </row>
    <row r="33" spans="1:19" s="43" customFormat="1" ht="21" customHeight="1" x14ac:dyDescent="0.25">
      <c r="A33" s="70" t="s">
        <v>59</v>
      </c>
      <c r="B33" s="80" t="s">
        <v>101</v>
      </c>
      <c r="C33" s="80">
        <v>9014118789</v>
      </c>
      <c r="D33" s="68">
        <v>60</v>
      </c>
      <c r="E33" s="70" t="s">
        <v>16</v>
      </c>
      <c r="F33" s="50" t="s">
        <v>119</v>
      </c>
      <c r="G33" s="51">
        <v>27</v>
      </c>
      <c r="H33" s="61"/>
      <c r="I33" s="59">
        <f>27+33</f>
        <v>60</v>
      </c>
      <c r="J33" s="61"/>
      <c r="K33" s="59"/>
      <c r="L33" s="61"/>
      <c r="M33" s="59"/>
      <c r="N33" s="61"/>
      <c r="O33" s="44"/>
      <c r="P33" s="44"/>
      <c r="Q33" s="44"/>
      <c r="R33" s="44"/>
      <c r="S33" s="44"/>
    </row>
    <row r="34" spans="1:19" s="43" customFormat="1" ht="21" customHeight="1" x14ac:dyDescent="0.25">
      <c r="A34" s="71"/>
      <c r="B34" s="81"/>
      <c r="C34" s="81"/>
      <c r="D34" s="69"/>
      <c r="E34" s="71"/>
      <c r="F34" s="50" t="s">
        <v>120</v>
      </c>
      <c r="G34" s="51">
        <v>33</v>
      </c>
      <c r="H34" s="62"/>
      <c r="I34" s="60"/>
      <c r="J34" s="62"/>
      <c r="K34" s="60"/>
      <c r="L34" s="62"/>
      <c r="M34" s="60"/>
      <c r="N34" s="62"/>
      <c r="O34" s="44"/>
      <c r="P34" s="44"/>
      <c r="Q34" s="44"/>
      <c r="R34" s="44"/>
      <c r="S34" s="44"/>
    </row>
    <row r="35" spans="1:19" s="49" customFormat="1" ht="21" customHeight="1" x14ac:dyDescent="0.25">
      <c r="A35" s="42" t="s">
        <v>62</v>
      </c>
      <c r="B35" s="41" t="s">
        <v>44</v>
      </c>
      <c r="C35" s="52">
        <v>154151790</v>
      </c>
      <c r="D35" s="53">
        <v>18</v>
      </c>
      <c r="E35" s="41" t="s">
        <v>16</v>
      </c>
      <c r="F35" s="50" t="s">
        <v>121</v>
      </c>
      <c r="G35" s="51">
        <v>18</v>
      </c>
      <c r="H35" s="47">
        <v>18</v>
      </c>
      <c r="I35" s="48"/>
      <c r="J35" s="47"/>
      <c r="K35" s="48"/>
      <c r="L35" s="47"/>
      <c r="M35" s="48"/>
      <c r="N35" s="47"/>
      <c r="O35" s="42"/>
      <c r="P35" s="42"/>
      <c r="Q35" s="42"/>
      <c r="R35" s="42"/>
      <c r="S35" s="42"/>
    </row>
    <row r="36" spans="1:19" s="43" customFormat="1" ht="21" customHeight="1" x14ac:dyDescent="0.25">
      <c r="A36" s="44" t="s">
        <v>63</v>
      </c>
      <c r="B36" s="45" t="s">
        <v>44</v>
      </c>
      <c r="C36" s="45">
        <v>154177936</v>
      </c>
      <c r="D36" s="46">
        <v>1</v>
      </c>
      <c r="E36" s="44" t="s">
        <v>150</v>
      </c>
      <c r="F36" s="50" t="s">
        <v>122</v>
      </c>
      <c r="G36" s="51">
        <v>2</v>
      </c>
      <c r="H36" s="47">
        <v>1</v>
      </c>
      <c r="I36" s="48"/>
      <c r="J36" s="47"/>
      <c r="K36" s="48"/>
      <c r="L36" s="47"/>
      <c r="M36" s="48"/>
      <c r="N36" s="47"/>
      <c r="O36" s="44"/>
      <c r="P36" s="44"/>
      <c r="Q36" s="44"/>
      <c r="R36" s="44"/>
      <c r="S36" s="44"/>
    </row>
    <row r="37" spans="1:19" s="49" customFormat="1" ht="21" customHeight="1" x14ac:dyDescent="0.25">
      <c r="A37" s="42" t="s">
        <v>64</v>
      </c>
      <c r="B37" s="41" t="s">
        <v>44</v>
      </c>
      <c r="C37" s="52">
        <v>154158469</v>
      </c>
      <c r="D37" s="53">
        <v>7</v>
      </c>
      <c r="E37" s="41" t="s">
        <v>16</v>
      </c>
      <c r="F37" s="50" t="s">
        <v>123</v>
      </c>
      <c r="G37" s="51">
        <v>14</v>
      </c>
      <c r="H37" s="47">
        <v>7</v>
      </c>
      <c r="I37" s="48"/>
      <c r="J37" s="47"/>
      <c r="K37" s="48"/>
      <c r="L37" s="47"/>
      <c r="M37" s="48"/>
      <c r="N37" s="47"/>
      <c r="O37" s="42"/>
      <c r="P37" s="42"/>
      <c r="Q37" s="42"/>
      <c r="R37" s="42"/>
      <c r="S37" s="42"/>
    </row>
    <row r="38" spans="1:19" s="43" customFormat="1" ht="21" customHeight="1" x14ac:dyDescent="0.25">
      <c r="A38" s="44" t="s">
        <v>65</v>
      </c>
      <c r="B38" s="45" t="s">
        <v>44</v>
      </c>
      <c r="C38" s="45">
        <v>154406159</v>
      </c>
      <c r="D38" s="46">
        <v>1</v>
      </c>
      <c r="E38" s="44" t="s">
        <v>150</v>
      </c>
      <c r="F38" s="50" t="s">
        <v>124</v>
      </c>
      <c r="G38" s="51">
        <v>3</v>
      </c>
      <c r="H38" s="47"/>
      <c r="I38" s="48"/>
      <c r="J38" s="47"/>
      <c r="K38" s="48"/>
      <c r="L38" s="47"/>
      <c r="M38" s="48">
        <v>1</v>
      </c>
      <c r="N38" s="47"/>
      <c r="O38" s="44"/>
      <c r="P38" s="44"/>
      <c r="Q38" s="44"/>
      <c r="R38" s="44"/>
      <c r="S38" s="44"/>
    </row>
    <row r="39" spans="1:19" s="49" customFormat="1" ht="21" customHeight="1" x14ac:dyDescent="0.25">
      <c r="A39" s="75" t="s">
        <v>66</v>
      </c>
      <c r="B39" s="72" t="s">
        <v>44</v>
      </c>
      <c r="C39" s="77" t="s">
        <v>125</v>
      </c>
      <c r="D39" s="65">
        <v>2</v>
      </c>
      <c r="E39" s="72" t="s">
        <v>16</v>
      </c>
      <c r="F39" s="50" t="s">
        <v>126</v>
      </c>
      <c r="G39" s="51">
        <v>2</v>
      </c>
      <c r="H39" s="61"/>
      <c r="I39" s="59"/>
      <c r="J39" s="61"/>
      <c r="K39" s="59"/>
      <c r="L39" s="61"/>
      <c r="M39" s="59">
        <v>2</v>
      </c>
      <c r="N39" s="61"/>
      <c r="O39" s="42"/>
      <c r="P39" s="42"/>
      <c r="Q39" s="42"/>
      <c r="R39" s="42"/>
      <c r="S39" s="42"/>
    </row>
    <row r="40" spans="1:19" s="49" customFormat="1" ht="21" customHeight="1" x14ac:dyDescent="0.25">
      <c r="A40" s="76"/>
      <c r="B40" s="74"/>
      <c r="C40" s="78"/>
      <c r="D40" s="67"/>
      <c r="E40" s="74"/>
      <c r="F40" s="50" t="s">
        <v>127</v>
      </c>
      <c r="G40" s="51">
        <v>1</v>
      </c>
      <c r="H40" s="62"/>
      <c r="I40" s="60"/>
      <c r="J40" s="62"/>
      <c r="K40" s="60"/>
      <c r="L40" s="62"/>
      <c r="M40" s="60"/>
      <c r="N40" s="62"/>
      <c r="O40" s="42"/>
      <c r="P40" s="42"/>
      <c r="Q40" s="42"/>
      <c r="R40" s="42"/>
      <c r="S40" s="42"/>
    </row>
    <row r="41" spans="1:19" s="43" customFormat="1" ht="21" customHeight="1" x14ac:dyDescent="0.25">
      <c r="A41" s="44" t="s">
        <v>67</v>
      </c>
      <c r="B41" s="45" t="s">
        <v>44</v>
      </c>
      <c r="C41" s="45">
        <v>154267967</v>
      </c>
      <c r="D41" s="46">
        <v>2</v>
      </c>
      <c r="E41" s="44" t="s">
        <v>16</v>
      </c>
      <c r="F41" s="50" t="s">
        <v>128</v>
      </c>
      <c r="G41" s="51">
        <v>2</v>
      </c>
      <c r="H41" s="47"/>
      <c r="I41" s="48"/>
      <c r="J41" s="47"/>
      <c r="K41" s="48"/>
      <c r="L41" s="47"/>
      <c r="M41" s="48">
        <v>2</v>
      </c>
      <c r="N41" s="47"/>
      <c r="O41" s="44"/>
      <c r="P41" s="44"/>
      <c r="Q41" s="44"/>
      <c r="R41" s="44"/>
      <c r="S41" s="44"/>
    </row>
    <row r="42" spans="1:19" s="49" customFormat="1" ht="21" customHeight="1" x14ac:dyDescent="0.25">
      <c r="A42" s="42" t="s">
        <v>68</v>
      </c>
      <c r="B42" s="41" t="s">
        <v>44</v>
      </c>
      <c r="C42" s="52">
        <v>154269134</v>
      </c>
      <c r="D42" s="53">
        <v>2</v>
      </c>
      <c r="E42" s="41" t="s">
        <v>16</v>
      </c>
      <c r="F42" s="50" t="s">
        <v>129</v>
      </c>
      <c r="G42" s="51">
        <v>2</v>
      </c>
      <c r="H42" s="47"/>
      <c r="I42" s="48"/>
      <c r="J42" s="47"/>
      <c r="K42" s="48"/>
      <c r="L42" s="47"/>
      <c r="M42" s="48">
        <v>2</v>
      </c>
      <c r="N42" s="47"/>
      <c r="O42" s="42"/>
      <c r="P42" s="42"/>
      <c r="Q42" s="42"/>
      <c r="R42" s="42"/>
      <c r="S42" s="42"/>
    </row>
    <row r="43" spans="1:19" s="43" customFormat="1" ht="21" customHeight="1" x14ac:dyDescent="0.25">
      <c r="A43" s="44" t="s">
        <v>69</v>
      </c>
      <c r="B43" s="45" t="s">
        <v>44</v>
      </c>
      <c r="C43" s="45" t="s">
        <v>130</v>
      </c>
      <c r="D43" s="46">
        <v>2</v>
      </c>
      <c r="E43" s="44" t="s">
        <v>16</v>
      </c>
      <c r="F43" s="50" t="s">
        <v>131</v>
      </c>
      <c r="G43" s="51">
        <v>100</v>
      </c>
      <c r="H43" s="47"/>
      <c r="I43" s="48"/>
      <c r="J43" s="47"/>
      <c r="K43" s="48"/>
      <c r="L43" s="47">
        <v>2</v>
      </c>
      <c r="M43" s="48"/>
      <c r="N43" s="47"/>
      <c r="O43" s="44"/>
      <c r="P43" s="44"/>
      <c r="Q43" s="44"/>
      <c r="R43" s="44"/>
      <c r="S43" s="44"/>
    </row>
    <row r="44" spans="1:19" s="49" customFormat="1" ht="21" customHeight="1" x14ac:dyDescent="0.25">
      <c r="A44" s="42" t="s">
        <v>70</v>
      </c>
      <c r="B44" s="41" t="s">
        <v>44</v>
      </c>
      <c r="C44" s="52">
        <v>154406455</v>
      </c>
      <c r="D44" s="53">
        <v>2</v>
      </c>
      <c r="E44" s="41" t="s">
        <v>16</v>
      </c>
      <c r="F44" s="50" t="s">
        <v>121</v>
      </c>
      <c r="G44" s="51">
        <v>2</v>
      </c>
      <c r="H44" s="47"/>
      <c r="I44" s="48"/>
      <c r="J44" s="47"/>
      <c r="K44" s="48"/>
      <c r="L44" s="47"/>
      <c r="M44" s="48">
        <v>2</v>
      </c>
      <c r="N44" s="47"/>
      <c r="O44" s="42"/>
      <c r="P44" s="42"/>
      <c r="Q44" s="42"/>
      <c r="R44" s="42"/>
      <c r="S44" s="42"/>
    </row>
    <row r="45" spans="1:19" s="43" customFormat="1" ht="21" customHeight="1" x14ac:dyDescent="0.25">
      <c r="A45" s="44" t="s">
        <v>71</v>
      </c>
      <c r="B45" s="45" t="s">
        <v>44</v>
      </c>
      <c r="C45" s="45">
        <v>154405426</v>
      </c>
      <c r="D45" s="46">
        <v>1</v>
      </c>
      <c r="E45" s="44" t="s">
        <v>150</v>
      </c>
      <c r="F45" s="50" t="s">
        <v>123</v>
      </c>
      <c r="G45" s="51">
        <v>2</v>
      </c>
      <c r="H45" s="47"/>
      <c r="I45" s="48"/>
      <c r="J45" s="47"/>
      <c r="K45" s="48"/>
      <c r="L45" s="47"/>
      <c r="M45" s="48">
        <v>1</v>
      </c>
      <c r="N45" s="47"/>
      <c r="O45" s="44"/>
      <c r="P45" s="44"/>
      <c r="Q45" s="44"/>
      <c r="R45" s="44"/>
      <c r="S45" s="44"/>
    </row>
    <row r="46" spans="1:19" s="49" customFormat="1" ht="21" customHeight="1" x14ac:dyDescent="0.25">
      <c r="A46" s="42" t="s">
        <v>72</v>
      </c>
      <c r="B46" s="41" t="s">
        <v>44</v>
      </c>
      <c r="C46" s="52">
        <v>154077144</v>
      </c>
      <c r="D46" s="53">
        <v>1</v>
      </c>
      <c r="E46" s="41" t="s">
        <v>150</v>
      </c>
      <c r="F46" s="50" t="s">
        <v>41</v>
      </c>
      <c r="G46" s="51">
        <v>1</v>
      </c>
      <c r="H46" s="47"/>
      <c r="I46" s="48"/>
      <c r="J46" s="47"/>
      <c r="K46" s="48">
        <v>1</v>
      </c>
      <c r="L46" s="47"/>
      <c r="M46" s="48"/>
      <c r="N46" s="47"/>
      <c r="O46" s="42"/>
      <c r="P46" s="42"/>
      <c r="Q46" s="42"/>
      <c r="R46" s="42"/>
      <c r="S46" s="42"/>
    </row>
    <row r="47" spans="1:19" s="43" customFormat="1" ht="21" customHeight="1" x14ac:dyDescent="0.25">
      <c r="A47" s="44" t="s">
        <v>73</v>
      </c>
      <c r="B47" s="45" t="s">
        <v>44</v>
      </c>
      <c r="C47" s="45">
        <v>154389023</v>
      </c>
      <c r="D47" s="46">
        <v>1</v>
      </c>
      <c r="E47" s="44" t="s">
        <v>150</v>
      </c>
      <c r="F47" s="50" t="s">
        <v>42</v>
      </c>
      <c r="G47" s="51">
        <v>4</v>
      </c>
      <c r="H47" s="47"/>
      <c r="I47" s="48"/>
      <c r="J47" s="47"/>
      <c r="K47" s="48">
        <v>1</v>
      </c>
      <c r="L47" s="47"/>
      <c r="M47" s="48"/>
      <c r="N47" s="47"/>
      <c r="O47" s="44"/>
      <c r="P47" s="44"/>
      <c r="Q47" s="44"/>
      <c r="R47" s="44"/>
      <c r="S47" s="44"/>
    </row>
    <row r="48" spans="1:19" s="49" customFormat="1" ht="21" customHeight="1" x14ac:dyDescent="0.25">
      <c r="A48" s="42" t="s">
        <v>74</v>
      </c>
      <c r="B48" s="41" t="s">
        <v>44</v>
      </c>
      <c r="C48" s="52">
        <v>154285970</v>
      </c>
      <c r="D48" s="53">
        <v>5</v>
      </c>
      <c r="E48" s="41" t="s">
        <v>16</v>
      </c>
      <c r="F48" s="50" t="s">
        <v>132</v>
      </c>
      <c r="G48" s="51">
        <v>5</v>
      </c>
      <c r="H48" s="47"/>
      <c r="I48" s="48"/>
      <c r="J48" s="47"/>
      <c r="K48" s="48"/>
      <c r="L48" s="47"/>
      <c r="M48" s="48">
        <v>5</v>
      </c>
      <c r="N48" s="47"/>
      <c r="O48" s="42"/>
      <c r="P48" s="42"/>
      <c r="Q48" s="42"/>
      <c r="R48" s="42"/>
      <c r="S48" s="42"/>
    </row>
    <row r="49" spans="1:19" s="43" customFormat="1" ht="21" customHeight="1" x14ac:dyDescent="0.25">
      <c r="A49" s="44" t="s">
        <v>75</v>
      </c>
      <c r="B49" s="45" t="s">
        <v>44</v>
      </c>
      <c r="C49" s="45">
        <v>154286222</v>
      </c>
      <c r="D49" s="46">
        <v>2</v>
      </c>
      <c r="E49" s="44" t="s">
        <v>16</v>
      </c>
      <c r="F49" s="50" t="s">
        <v>133</v>
      </c>
      <c r="G49" s="51">
        <v>2</v>
      </c>
      <c r="H49" s="47"/>
      <c r="I49" s="48"/>
      <c r="J49" s="47"/>
      <c r="K49" s="48">
        <v>2</v>
      </c>
      <c r="L49" s="47"/>
      <c r="M49" s="48"/>
      <c r="N49" s="47"/>
      <c r="O49" s="44"/>
      <c r="P49" s="44"/>
      <c r="Q49" s="44"/>
      <c r="R49" s="44"/>
      <c r="S49" s="44"/>
    </row>
    <row r="50" spans="1:19" s="49" customFormat="1" ht="21" customHeight="1" x14ac:dyDescent="0.25">
      <c r="A50" s="42" t="s">
        <v>76</v>
      </c>
      <c r="B50" s="41" t="s">
        <v>44</v>
      </c>
      <c r="C50" s="52">
        <v>154334826</v>
      </c>
      <c r="D50" s="53">
        <v>1</v>
      </c>
      <c r="E50" s="41" t="s">
        <v>150</v>
      </c>
      <c r="F50" s="50" t="s">
        <v>42</v>
      </c>
      <c r="G50" s="51">
        <v>4</v>
      </c>
      <c r="H50" s="47"/>
      <c r="I50" s="48"/>
      <c r="J50" s="47"/>
      <c r="K50" s="48">
        <v>1</v>
      </c>
      <c r="L50" s="47"/>
      <c r="M50" s="48"/>
      <c r="N50" s="47"/>
      <c r="O50" s="42"/>
      <c r="P50" s="42"/>
      <c r="Q50" s="42"/>
      <c r="R50" s="42"/>
      <c r="S50" s="42"/>
    </row>
    <row r="51" spans="1:19" s="43" customFormat="1" ht="21" customHeight="1" x14ac:dyDescent="0.25">
      <c r="A51" s="44" t="s">
        <v>77</v>
      </c>
      <c r="B51" s="45" t="s">
        <v>44</v>
      </c>
      <c r="C51" s="45">
        <v>154357127</v>
      </c>
      <c r="D51" s="46">
        <v>1</v>
      </c>
      <c r="E51" s="57" t="s">
        <v>150</v>
      </c>
      <c r="F51" s="50" t="s">
        <v>37</v>
      </c>
      <c r="G51" s="51">
        <v>4</v>
      </c>
      <c r="H51" s="47"/>
      <c r="I51" s="48"/>
      <c r="J51" s="47"/>
      <c r="K51" s="48">
        <v>1</v>
      </c>
      <c r="L51" s="47"/>
      <c r="M51" s="48"/>
      <c r="N51" s="47"/>
      <c r="O51" s="44"/>
      <c r="P51" s="44"/>
      <c r="Q51" s="44"/>
      <c r="R51" s="44"/>
      <c r="S51" s="44"/>
    </row>
    <row r="52" spans="1:19" s="49" customFormat="1" ht="21" customHeight="1" x14ac:dyDescent="0.25">
      <c r="A52" s="42" t="s">
        <v>78</v>
      </c>
      <c r="B52" s="41" t="s">
        <v>44</v>
      </c>
      <c r="C52" s="52">
        <v>154333243</v>
      </c>
      <c r="D52" s="53">
        <v>1</v>
      </c>
      <c r="E52" s="41" t="s">
        <v>150</v>
      </c>
      <c r="F52" s="50" t="s">
        <v>43</v>
      </c>
      <c r="G52" s="51">
        <v>22</v>
      </c>
      <c r="H52" s="47"/>
      <c r="I52" s="48"/>
      <c r="J52" s="47">
        <v>1</v>
      </c>
      <c r="K52" s="48"/>
      <c r="L52" s="47"/>
      <c r="M52" s="48"/>
      <c r="N52" s="47"/>
      <c r="O52" s="42"/>
      <c r="P52" s="42"/>
      <c r="Q52" s="42"/>
      <c r="R52" s="42"/>
      <c r="S52" s="42"/>
    </row>
    <row r="53" spans="1:19" s="43" customFormat="1" ht="21" customHeight="1" x14ac:dyDescent="0.25">
      <c r="A53" s="44" t="s">
        <v>79</v>
      </c>
      <c r="B53" s="45" t="s">
        <v>44</v>
      </c>
      <c r="C53" s="45">
        <v>154154977</v>
      </c>
      <c r="D53" s="46">
        <v>1</v>
      </c>
      <c r="E53" s="44" t="s">
        <v>150</v>
      </c>
      <c r="F53" s="50" t="s">
        <v>134</v>
      </c>
      <c r="G53" s="51">
        <v>2</v>
      </c>
      <c r="H53" s="47"/>
      <c r="I53" s="48"/>
      <c r="J53" s="47"/>
      <c r="K53" s="48">
        <v>1</v>
      </c>
      <c r="L53" s="47"/>
      <c r="M53" s="48"/>
      <c r="N53" s="47"/>
      <c r="O53" s="44"/>
      <c r="P53" s="44"/>
      <c r="Q53" s="44"/>
      <c r="R53" s="44"/>
      <c r="S53" s="44"/>
    </row>
    <row r="54" spans="1:19" s="49" customFormat="1" ht="21" customHeight="1" x14ac:dyDescent="0.25">
      <c r="A54" s="42" t="s">
        <v>80</v>
      </c>
      <c r="B54" s="41" t="s">
        <v>44</v>
      </c>
      <c r="C54" s="52">
        <v>154333446</v>
      </c>
      <c r="D54" s="53">
        <v>2</v>
      </c>
      <c r="E54" s="41" t="s">
        <v>16</v>
      </c>
      <c r="F54" s="50" t="s">
        <v>135</v>
      </c>
      <c r="G54" s="51">
        <v>10</v>
      </c>
      <c r="H54" s="47"/>
      <c r="I54" s="48"/>
      <c r="J54" s="47"/>
      <c r="K54" s="48">
        <v>2</v>
      </c>
      <c r="L54" s="47"/>
      <c r="M54" s="48"/>
      <c r="N54" s="47"/>
      <c r="O54" s="42"/>
      <c r="P54" s="42"/>
      <c r="Q54" s="42"/>
      <c r="R54" s="42"/>
      <c r="S54" s="42"/>
    </row>
    <row r="55" spans="1:19" s="43" customFormat="1" ht="21" customHeight="1" x14ac:dyDescent="0.25">
      <c r="A55" s="44" t="s">
        <v>81</v>
      </c>
      <c r="B55" s="45" t="s">
        <v>44</v>
      </c>
      <c r="C55" s="45" t="s">
        <v>136</v>
      </c>
      <c r="D55" s="46">
        <v>1</v>
      </c>
      <c r="E55" s="44" t="s">
        <v>150</v>
      </c>
      <c r="F55" s="50" t="s">
        <v>127</v>
      </c>
      <c r="G55" s="51">
        <v>1</v>
      </c>
      <c r="H55" s="47"/>
      <c r="I55" s="48"/>
      <c r="J55" s="47"/>
      <c r="K55" s="48"/>
      <c r="L55" s="47">
        <v>1</v>
      </c>
      <c r="M55" s="48"/>
      <c r="N55" s="47"/>
      <c r="O55" s="44"/>
      <c r="P55" s="44"/>
      <c r="Q55" s="44"/>
      <c r="R55" s="44"/>
      <c r="S55" s="44"/>
    </row>
    <row r="56" spans="1:19" s="49" customFormat="1" ht="21" customHeight="1" x14ac:dyDescent="0.25">
      <c r="A56" s="42" t="s">
        <v>82</v>
      </c>
      <c r="B56" s="41" t="s">
        <v>44</v>
      </c>
      <c r="C56" s="52">
        <v>154172257</v>
      </c>
      <c r="D56" s="53">
        <v>7</v>
      </c>
      <c r="E56" s="41" t="s">
        <v>16</v>
      </c>
      <c r="F56" s="50" t="s">
        <v>137</v>
      </c>
      <c r="G56" s="51">
        <v>64</v>
      </c>
      <c r="H56" s="47"/>
      <c r="I56" s="48"/>
      <c r="J56" s="47">
        <v>7</v>
      </c>
      <c r="K56" s="48"/>
      <c r="L56" s="47"/>
      <c r="M56" s="48"/>
      <c r="N56" s="47"/>
      <c r="O56" s="42"/>
      <c r="P56" s="42"/>
      <c r="Q56" s="42"/>
      <c r="R56" s="42"/>
      <c r="S56" s="42"/>
    </row>
    <row r="57" spans="1:19" s="43" customFormat="1" ht="21" customHeight="1" x14ac:dyDescent="0.25">
      <c r="A57" s="44" t="s">
        <v>83</v>
      </c>
      <c r="B57" s="45" t="s">
        <v>44</v>
      </c>
      <c r="C57" s="45">
        <v>154353118</v>
      </c>
      <c r="D57" s="46">
        <v>8</v>
      </c>
      <c r="E57" s="44" t="s">
        <v>16</v>
      </c>
      <c r="F57" s="50" t="s">
        <v>40</v>
      </c>
      <c r="G57" s="51">
        <v>8</v>
      </c>
      <c r="H57" s="47"/>
      <c r="I57" s="48"/>
      <c r="J57" s="47"/>
      <c r="K57" s="48">
        <v>8</v>
      </c>
      <c r="L57" s="47"/>
      <c r="M57" s="48"/>
      <c r="N57" s="47"/>
      <c r="O57" s="44"/>
      <c r="P57" s="44"/>
      <c r="Q57" s="44"/>
      <c r="R57" s="44"/>
      <c r="S57" s="44"/>
    </row>
    <row r="58" spans="1:19" s="49" customFormat="1" ht="21" customHeight="1" x14ac:dyDescent="0.25">
      <c r="A58" s="42" t="s">
        <v>84</v>
      </c>
      <c r="B58" s="41" t="s">
        <v>44</v>
      </c>
      <c r="C58" s="52" t="s">
        <v>139</v>
      </c>
      <c r="D58" s="53">
        <v>1</v>
      </c>
      <c r="E58" s="41" t="s">
        <v>150</v>
      </c>
      <c r="F58" s="50" t="s">
        <v>138</v>
      </c>
      <c r="G58" s="51">
        <v>2</v>
      </c>
      <c r="H58" s="47"/>
      <c r="I58" s="48"/>
      <c r="J58" s="47"/>
      <c r="K58" s="48">
        <v>1</v>
      </c>
      <c r="L58" s="47"/>
      <c r="M58" s="48"/>
      <c r="N58" s="47"/>
      <c r="O58" s="42"/>
      <c r="P58" s="42"/>
      <c r="Q58" s="42"/>
      <c r="R58" s="42"/>
      <c r="S58" s="42"/>
    </row>
    <row r="59" spans="1:19" s="43" customFormat="1" ht="21" customHeight="1" x14ac:dyDescent="0.25">
      <c r="A59" s="44" t="s">
        <v>85</v>
      </c>
      <c r="B59" s="45" t="s">
        <v>44</v>
      </c>
      <c r="C59" s="45">
        <v>154164249</v>
      </c>
      <c r="D59" s="46">
        <v>1</v>
      </c>
      <c r="E59" s="44" t="s">
        <v>150</v>
      </c>
      <c r="F59" s="50" t="s">
        <v>135</v>
      </c>
      <c r="G59" s="51">
        <v>2</v>
      </c>
      <c r="H59" s="47"/>
      <c r="I59" s="48"/>
      <c r="J59" s="47"/>
      <c r="K59" s="48">
        <v>1</v>
      </c>
      <c r="L59" s="47"/>
      <c r="M59" s="48"/>
      <c r="N59" s="47"/>
      <c r="O59" s="44"/>
      <c r="P59" s="44"/>
      <c r="Q59" s="44"/>
      <c r="R59" s="44"/>
      <c r="S59" s="44"/>
    </row>
    <row r="60" spans="1:19" s="49" customFormat="1" ht="21" customHeight="1" x14ac:dyDescent="0.25">
      <c r="A60" s="42" t="s">
        <v>86</v>
      </c>
      <c r="B60" s="41" t="s">
        <v>44</v>
      </c>
      <c r="C60" s="52">
        <v>154357365</v>
      </c>
      <c r="D60" s="53">
        <v>6</v>
      </c>
      <c r="E60" s="41" t="s">
        <v>16</v>
      </c>
      <c r="F60" s="50" t="s">
        <v>38</v>
      </c>
      <c r="G60" s="51">
        <v>6</v>
      </c>
      <c r="H60" s="47"/>
      <c r="I60" s="48"/>
      <c r="J60" s="47">
        <v>6</v>
      </c>
      <c r="K60" s="48"/>
      <c r="L60" s="47"/>
      <c r="M60" s="48"/>
      <c r="N60" s="47"/>
      <c r="O60" s="42"/>
      <c r="P60" s="42"/>
      <c r="Q60" s="42"/>
      <c r="R60" s="42"/>
      <c r="S60" s="42"/>
    </row>
    <row r="61" spans="1:19" s="43" customFormat="1" ht="21" customHeight="1" x14ac:dyDescent="0.25">
      <c r="A61" s="44" t="s">
        <v>87</v>
      </c>
      <c r="B61" s="45" t="s">
        <v>44</v>
      </c>
      <c r="C61" s="45">
        <v>153983332</v>
      </c>
      <c r="D61" s="46">
        <v>14</v>
      </c>
      <c r="E61" s="44" t="s">
        <v>16</v>
      </c>
      <c r="F61" s="50" t="s">
        <v>140</v>
      </c>
      <c r="G61" s="51">
        <v>14</v>
      </c>
      <c r="H61" s="47">
        <v>14</v>
      </c>
      <c r="I61" s="48"/>
      <c r="J61" s="47"/>
      <c r="K61" s="48"/>
      <c r="L61" s="47"/>
      <c r="M61" s="48"/>
      <c r="N61" s="47"/>
      <c r="O61" s="44"/>
      <c r="P61" s="44"/>
      <c r="Q61" s="44"/>
      <c r="R61" s="44"/>
      <c r="S61" s="44"/>
    </row>
    <row r="62" spans="1:19" s="49" customFormat="1" ht="21" customHeight="1" x14ac:dyDescent="0.25">
      <c r="A62" s="42" t="s">
        <v>88</v>
      </c>
      <c r="B62" s="41" t="s">
        <v>44</v>
      </c>
      <c r="C62" s="52">
        <v>154190325</v>
      </c>
      <c r="D62" s="53">
        <v>3</v>
      </c>
      <c r="E62" s="41" t="s">
        <v>16</v>
      </c>
      <c r="F62" s="50" t="s">
        <v>141</v>
      </c>
      <c r="G62" s="51">
        <v>3</v>
      </c>
      <c r="H62" s="47"/>
      <c r="I62" s="48"/>
      <c r="J62" s="47"/>
      <c r="K62" s="48">
        <v>3</v>
      </c>
      <c r="L62" s="47"/>
      <c r="M62" s="48"/>
      <c r="N62" s="47"/>
      <c r="O62" s="42"/>
      <c r="P62" s="42"/>
      <c r="Q62" s="42"/>
      <c r="R62" s="42"/>
      <c r="S62" s="42"/>
    </row>
    <row r="63" spans="1:19" s="43" customFormat="1" ht="21" customHeight="1" x14ac:dyDescent="0.25">
      <c r="A63" s="44" t="s">
        <v>89</v>
      </c>
      <c r="B63" s="45" t="s">
        <v>44</v>
      </c>
      <c r="C63" s="45">
        <v>154027882</v>
      </c>
      <c r="D63" s="46">
        <v>4</v>
      </c>
      <c r="E63" s="44" t="s">
        <v>16</v>
      </c>
      <c r="F63" s="50" t="s">
        <v>142</v>
      </c>
      <c r="G63" s="51">
        <v>4</v>
      </c>
      <c r="H63" s="47"/>
      <c r="I63" s="48"/>
      <c r="J63" s="47"/>
      <c r="K63" s="48">
        <v>4</v>
      </c>
      <c r="L63" s="47"/>
      <c r="M63" s="48"/>
      <c r="N63" s="47"/>
      <c r="O63" s="44"/>
      <c r="P63" s="44"/>
      <c r="Q63" s="44"/>
      <c r="R63" s="44"/>
      <c r="S63" s="44"/>
    </row>
    <row r="64" spans="1:19" s="49" customFormat="1" ht="21" customHeight="1" x14ac:dyDescent="0.25">
      <c r="A64" s="42" t="s">
        <v>90</v>
      </c>
      <c r="B64" s="41" t="s">
        <v>44</v>
      </c>
      <c r="C64" s="52">
        <v>154367022</v>
      </c>
      <c r="D64" s="53">
        <v>1</v>
      </c>
      <c r="E64" s="41" t="s">
        <v>150</v>
      </c>
      <c r="F64" s="50" t="s">
        <v>143</v>
      </c>
      <c r="G64" s="51">
        <v>1</v>
      </c>
      <c r="H64" s="47"/>
      <c r="I64" s="48"/>
      <c r="J64" s="47"/>
      <c r="K64" s="48"/>
      <c r="L64" s="47">
        <v>1</v>
      </c>
      <c r="M64" s="48"/>
      <c r="N64" s="47"/>
      <c r="O64" s="42"/>
      <c r="P64" s="42"/>
      <c r="Q64" s="42"/>
      <c r="R64" s="42"/>
      <c r="S64" s="42"/>
    </row>
    <row r="65" spans="1:20" s="43" customFormat="1" ht="21" customHeight="1" x14ac:dyDescent="0.25">
      <c r="A65" s="44" t="s">
        <v>91</v>
      </c>
      <c r="B65" s="45" t="s">
        <v>44</v>
      </c>
      <c r="C65" s="45">
        <v>153967174</v>
      </c>
      <c r="D65" s="46">
        <v>9</v>
      </c>
      <c r="E65" s="44" t="s">
        <v>151</v>
      </c>
      <c r="F65" s="50" t="s">
        <v>144</v>
      </c>
      <c r="G65" s="51">
        <v>17</v>
      </c>
      <c r="H65" s="47"/>
      <c r="I65" s="48"/>
      <c r="J65" s="47"/>
      <c r="K65" s="48"/>
      <c r="L65" s="47">
        <v>9</v>
      </c>
      <c r="M65" s="48"/>
      <c r="N65" s="47"/>
      <c r="O65" s="44"/>
      <c r="P65" s="44"/>
      <c r="Q65" s="44"/>
      <c r="R65" s="44"/>
      <c r="S65" s="44"/>
    </row>
    <row r="66" spans="1:20" s="49" customFormat="1" ht="21" customHeight="1" x14ac:dyDescent="0.25">
      <c r="A66" s="42" t="s">
        <v>92</v>
      </c>
      <c r="B66" s="41" t="s">
        <v>44</v>
      </c>
      <c r="C66" s="52">
        <v>153992038</v>
      </c>
      <c r="D66" s="53">
        <v>1</v>
      </c>
      <c r="E66" s="41" t="s">
        <v>150</v>
      </c>
      <c r="F66" s="50" t="s">
        <v>37</v>
      </c>
      <c r="G66" s="51">
        <v>2</v>
      </c>
      <c r="H66" s="47"/>
      <c r="I66" s="48"/>
      <c r="J66" s="47"/>
      <c r="K66" s="48">
        <v>1</v>
      </c>
      <c r="L66" s="47"/>
      <c r="M66" s="48"/>
      <c r="N66" s="47"/>
      <c r="O66" s="42"/>
      <c r="P66" s="42"/>
      <c r="Q66" s="42"/>
      <c r="R66" s="42"/>
      <c r="S66" s="42"/>
    </row>
    <row r="67" spans="1:20" s="43" customFormat="1" ht="21" customHeight="1" x14ac:dyDescent="0.25">
      <c r="A67" s="44" t="s">
        <v>93</v>
      </c>
      <c r="B67" s="45" t="s">
        <v>44</v>
      </c>
      <c r="C67" s="45">
        <v>154250300</v>
      </c>
      <c r="D67" s="46">
        <v>1</v>
      </c>
      <c r="E67" s="44" t="s">
        <v>150</v>
      </c>
      <c r="F67" s="50" t="s">
        <v>37</v>
      </c>
      <c r="G67" s="51">
        <v>5</v>
      </c>
      <c r="H67" s="47"/>
      <c r="I67" s="48"/>
      <c r="J67" s="47"/>
      <c r="K67" s="48">
        <v>1</v>
      </c>
      <c r="L67" s="47"/>
      <c r="M67" s="48"/>
      <c r="N67" s="47"/>
      <c r="O67" s="44"/>
      <c r="P67" s="44"/>
      <c r="Q67" s="44"/>
      <c r="R67" s="44"/>
      <c r="S67" s="44"/>
    </row>
    <row r="68" spans="1:20" s="49" customFormat="1" ht="21" customHeight="1" x14ac:dyDescent="0.25">
      <c r="A68" s="42" t="s">
        <v>94</v>
      </c>
      <c r="B68" s="41" t="s">
        <v>44</v>
      </c>
      <c r="C68" s="52">
        <v>154353896</v>
      </c>
      <c r="D68" s="53">
        <v>1</v>
      </c>
      <c r="E68" s="41" t="s">
        <v>150</v>
      </c>
      <c r="F68" s="50" t="s">
        <v>39</v>
      </c>
      <c r="G68" s="51">
        <v>1</v>
      </c>
      <c r="H68" s="47"/>
      <c r="I68" s="48"/>
      <c r="J68" s="47"/>
      <c r="K68" s="48">
        <v>1</v>
      </c>
      <c r="L68" s="47"/>
      <c r="M68" s="48"/>
      <c r="N68" s="47"/>
      <c r="O68" s="42"/>
      <c r="P68" s="42"/>
      <c r="Q68" s="42"/>
      <c r="R68" s="42"/>
      <c r="S68" s="42"/>
    </row>
    <row r="69" spans="1:20" s="43" customFormat="1" ht="21" customHeight="1" x14ac:dyDescent="0.25">
      <c r="A69" s="44" t="s">
        <v>95</v>
      </c>
      <c r="B69" s="45" t="s">
        <v>44</v>
      </c>
      <c r="C69" s="45">
        <v>154073989</v>
      </c>
      <c r="D69" s="46">
        <v>1</v>
      </c>
      <c r="E69" s="44" t="s">
        <v>150</v>
      </c>
      <c r="F69" s="50" t="s">
        <v>145</v>
      </c>
      <c r="G69" s="51">
        <v>2</v>
      </c>
      <c r="H69" s="47"/>
      <c r="I69" s="48"/>
      <c r="J69" s="47"/>
      <c r="K69" s="48"/>
      <c r="L69" s="47">
        <v>1</v>
      </c>
      <c r="M69" s="48"/>
      <c r="N69" s="47"/>
      <c r="O69" s="44"/>
      <c r="P69" s="44"/>
      <c r="Q69" s="44"/>
      <c r="R69" s="44"/>
      <c r="S69" s="44"/>
    </row>
    <row r="70" spans="1:20" s="49" customFormat="1" ht="21" customHeight="1" x14ac:dyDescent="0.25">
      <c r="A70" s="42" t="s">
        <v>96</v>
      </c>
      <c r="B70" s="41" t="s">
        <v>44</v>
      </c>
      <c r="C70" s="52">
        <v>154389588</v>
      </c>
      <c r="D70" s="53">
        <v>1</v>
      </c>
      <c r="E70" s="41" t="s">
        <v>150</v>
      </c>
      <c r="F70" s="50" t="s">
        <v>37</v>
      </c>
      <c r="G70" s="51">
        <v>16</v>
      </c>
      <c r="H70" s="47"/>
      <c r="I70" s="48"/>
      <c r="J70" s="47"/>
      <c r="K70" s="48">
        <v>1</v>
      </c>
      <c r="L70" s="47"/>
      <c r="M70" s="48"/>
      <c r="N70" s="47"/>
      <c r="O70" s="42"/>
      <c r="P70" s="42"/>
      <c r="Q70" s="42"/>
      <c r="R70" s="42"/>
      <c r="S70" s="42"/>
    </row>
    <row r="71" spans="1:20" s="43" customFormat="1" ht="21" customHeight="1" x14ac:dyDescent="0.25">
      <c r="A71" s="44" t="s">
        <v>97</v>
      </c>
      <c r="B71" s="45" t="s">
        <v>44</v>
      </c>
      <c r="C71" s="45">
        <v>154350077</v>
      </c>
      <c r="D71" s="46">
        <v>2</v>
      </c>
      <c r="E71" s="44" t="s">
        <v>16</v>
      </c>
      <c r="F71" s="50" t="s">
        <v>146</v>
      </c>
      <c r="G71" s="51">
        <v>2</v>
      </c>
      <c r="H71" s="47"/>
      <c r="I71" s="48"/>
      <c r="J71" s="47">
        <v>2</v>
      </c>
      <c r="K71" s="48"/>
      <c r="L71" s="47"/>
      <c r="M71" s="48"/>
      <c r="N71" s="47"/>
      <c r="O71" s="44"/>
      <c r="P71" s="44"/>
      <c r="Q71" s="44"/>
      <c r="R71" s="44"/>
      <c r="S71" s="44"/>
    </row>
    <row r="72" spans="1:20" s="49" customFormat="1" ht="21" customHeight="1" x14ac:dyDescent="0.25">
      <c r="A72" s="42" t="s">
        <v>98</v>
      </c>
      <c r="B72" s="41" t="s">
        <v>44</v>
      </c>
      <c r="C72" s="52">
        <v>154261021</v>
      </c>
      <c r="D72" s="53">
        <v>2</v>
      </c>
      <c r="E72" s="41" t="s">
        <v>16</v>
      </c>
      <c r="F72" s="50" t="s">
        <v>147</v>
      </c>
      <c r="G72" s="51">
        <v>2</v>
      </c>
      <c r="H72" s="47"/>
      <c r="I72" s="48"/>
      <c r="J72" s="47">
        <v>2</v>
      </c>
      <c r="K72" s="48"/>
      <c r="L72" s="47"/>
      <c r="M72" s="48"/>
      <c r="N72" s="47"/>
      <c r="O72" s="42"/>
      <c r="P72" s="42"/>
      <c r="Q72" s="42"/>
      <c r="R72" s="42"/>
      <c r="S72" s="42"/>
    </row>
    <row r="73" spans="1:20" s="43" customFormat="1" ht="21" customHeight="1" x14ac:dyDescent="0.25">
      <c r="A73" s="44" t="s">
        <v>99</v>
      </c>
      <c r="B73" s="45" t="s">
        <v>44</v>
      </c>
      <c r="C73" s="45">
        <v>154348873</v>
      </c>
      <c r="D73" s="46">
        <v>1</v>
      </c>
      <c r="E73" s="44" t="s">
        <v>150</v>
      </c>
      <c r="F73" s="50" t="s">
        <v>148</v>
      </c>
      <c r="G73" s="51">
        <v>2</v>
      </c>
      <c r="H73" s="47"/>
      <c r="I73" s="48"/>
      <c r="J73" s="47"/>
      <c r="K73" s="48"/>
      <c r="L73" s="47">
        <v>1</v>
      </c>
      <c r="M73" s="48"/>
      <c r="N73" s="47"/>
      <c r="O73" s="44"/>
      <c r="P73" s="44"/>
      <c r="Q73" s="44"/>
      <c r="R73" s="44"/>
      <c r="S73" s="44"/>
    </row>
    <row r="74" spans="1:20" s="49" customFormat="1" ht="21" customHeight="1" x14ac:dyDescent="0.25">
      <c r="A74" s="42" t="s">
        <v>100</v>
      </c>
      <c r="B74" s="41" t="s">
        <v>44</v>
      </c>
      <c r="C74" s="52">
        <v>1541967736</v>
      </c>
      <c r="D74" s="53">
        <v>4</v>
      </c>
      <c r="E74" s="41" t="s">
        <v>16</v>
      </c>
      <c r="F74" s="50" t="s">
        <v>149</v>
      </c>
      <c r="G74" s="51">
        <v>2</v>
      </c>
      <c r="H74" s="47"/>
      <c r="I74" s="48"/>
      <c r="J74" s="47"/>
      <c r="K74" s="48"/>
      <c r="L74" s="47">
        <v>4</v>
      </c>
      <c r="M74" s="48"/>
      <c r="N74" s="47"/>
      <c r="O74" s="42"/>
      <c r="P74" s="42"/>
      <c r="Q74" s="42"/>
      <c r="R74" s="42"/>
      <c r="S74" s="42"/>
    </row>
    <row r="75" spans="1:20" ht="21" customHeight="1" x14ac:dyDescent="0.25">
      <c r="A75" s="21"/>
      <c r="B75" s="21"/>
      <c r="C75" s="31"/>
      <c r="D75" s="32">
        <f>SUM(D15:D74)-13</f>
        <v>335</v>
      </c>
      <c r="E75" s="58">
        <v>13</v>
      </c>
      <c r="F75" s="55"/>
      <c r="G75" s="32">
        <f t="shared" ref="G75:N75" si="0">SUM(G15:G74)</f>
        <v>1433</v>
      </c>
      <c r="H75" s="33">
        <f t="shared" si="0"/>
        <v>44</v>
      </c>
      <c r="I75" s="33">
        <f t="shared" si="0"/>
        <v>183</v>
      </c>
      <c r="J75" s="33">
        <f t="shared" si="0"/>
        <v>21</v>
      </c>
      <c r="K75" s="33">
        <f t="shared" si="0"/>
        <v>40</v>
      </c>
      <c r="L75" s="33">
        <f t="shared" si="0"/>
        <v>22</v>
      </c>
      <c r="M75" s="33">
        <f t="shared" si="0"/>
        <v>25</v>
      </c>
      <c r="N75" s="58">
        <f t="shared" si="0"/>
        <v>13</v>
      </c>
      <c r="O75" s="32">
        <f>SUM(H75:M75)</f>
        <v>335</v>
      </c>
      <c r="P75" s="34">
        <v>7</v>
      </c>
      <c r="Q75" s="58">
        <v>13</v>
      </c>
      <c r="R75" s="1"/>
      <c r="S75" s="1"/>
    </row>
    <row r="76" spans="1:20" ht="15.75" customHeight="1" x14ac:dyDescent="0.25">
      <c r="A76" s="21"/>
      <c r="B76" s="21"/>
      <c r="C76" s="2"/>
      <c r="D76" s="100" t="s">
        <v>16</v>
      </c>
      <c r="E76" s="90" t="s">
        <v>152</v>
      </c>
      <c r="F76" s="21"/>
      <c r="G76" s="94" t="s">
        <v>21</v>
      </c>
      <c r="H76" s="87" t="s">
        <v>22</v>
      </c>
      <c r="I76" s="87" t="s">
        <v>23</v>
      </c>
      <c r="J76" s="87" t="s">
        <v>33</v>
      </c>
      <c r="K76" s="87" t="s">
        <v>34</v>
      </c>
      <c r="L76" s="87" t="s">
        <v>35</v>
      </c>
      <c r="M76" s="87" t="s">
        <v>36</v>
      </c>
      <c r="N76" s="90" t="s">
        <v>154</v>
      </c>
      <c r="O76" s="134" t="s">
        <v>16</v>
      </c>
      <c r="P76" s="132" t="s">
        <v>26</v>
      </c>
      <c r="Q76" s="90" t="s">
        <v>153</v>
      </c>
      <c r="R76" s="1"/>
      <c r="S76" s="1"/>
    </row>
    <row r="77" spans="1:20" ht="21" customHeight="1" x14ac:dyDescent="0.25">
      <c r="A77" s="13"/>
      <c r="B77" s="13"/>
      <c r="C77" s="21"/>
      <c r="D77" s="101"/>
      <c r="E77" s="91"/>
      <c r="F77" s="21"/>
      <c r="G77" s="95"/>
      <c r="H77" s="87"/>
      <c r="I77" s="87"/>
      <c r="J77" s="87"/>
      <c r="K77" s="87"/>
      <c r="L77" s="87"/>
      <c r="M77" s="87"/>
      <c r="N77" s="91"/>
      <c r="O77" s="135"/>
      <c r="P77" s="133"/>
      <c r="Q77" s="91"/>
      <c r="R77" s="16"/>
      <c r="S77" s="16"/>
    </row>
    <row r="78" spans="1:20" s="36" customFormat="1" ht="21" customHeight="1" x14ac:dyDescent="0.25">
      <c r="E78" s="55"/>
      <c r="H78" s="23"/>
      <c r="J78" s="23"/>
      <c r="L78" s="23"/>
      <c r="N78" s="23"/>
      <c r="O78" s="40"/>
    </row>
    <row r="79" spans="1:20" ht="21" customHeight="1" x14ac:dyDescent="0.25">
      <c r="A79" s="4"/>
      <c r="B79" s="4"/>
      <c r="C79" s="21"/>
      <c r="D79" s="35"/>
      <c r="E79" s="35"/>
      <c r="F79" s="21"/>
      <c r="G79" s="35"/>
      <c r="I79" s="40"/>
      <c r="K79" s="40"/>
      <c r="M79" s="40"/>
      <c r="O79" s="40"/>
      <c r="P79" s="35"/>
      <c r="Q79" s="37"/>
      <c r="R79" s="37"/>
      <c r="S79" s="38"/>
      <c r="T79" s="38"/>
    </row>
    <row r="80" spans="1:20" ht="21" customHeight="1" x14ac:dyDescent="0.25">
      <c r="A80" s="92" t="s">
        <v>25</v>
      </c>
      <c r="B80" s="93"/>
      <c r="C80" s="16"/>
      <c r="E80" s="16"/>
      <c r="F80" s="22"/>
      <c r="G80" s="16"/>
      <c r="I80" s="16"/>
      <c r="K80" s="16"/>
      <c r="M80" s="16"/>
      <c r="O80" s="40"/>
      <c r="P80" s="16"/>
      <c r="Q80" s="16"/>
      <c r="R80" s="16"/>
      <c r="S80" s="16"/>
      <c r="T80" s="16"/>
    </row>
    <row r="81" spans="1:2" ht="15.75" x14ac:dyDescent="0.25">
      <c r="A81" s="56" t="s">
        <v>28</v>
      </c>
      <c r="B81" s="56" t="s">
        <v>28</v>
      </c>
    </row>
    <row r="82" spans="1:2" ht="15.75" x14ac:dyDescent="0.25">
      <c r="A82" s="56" t="s">
        <v>28</v>
      </c>
      <c r="B82" s="56" t="s">
        <v>28</v>
      </c>
    </row>
  </sheetData>
  <mergeCells count="133">
    <mergeCell ref="I13:I14"/>
    <mergeCell ref="O13:O14"/>
    <mergeCell ref="J76:J77"/>
    <mergeCell ref="K76:K77"/>
    <mergeCell ref="L76:L77"/>
    <mergeCell ref="M76:M77"/>
    <mergeCell ref="K16:K18"/>
    <mergeCell ref="L16:L18"/>
    <mergeCell ref="M16:M18"/>
    <mergeCell ref="T10:T11"/>
    <mergeCell ref="R10:S11"/>
    <mergeCell ref="R4:S5"/>
    <mergeCell ref="R8:S9"/>
    <mergeCell ref="P10:Q11"/>
    <mergeCell ref="P8:Q9"/>
    <mergeCell ref="T2:T3"/>
    <mergeCell ref="P2:Q3"/>
    <mergeCell ref="R6:S7"/>
    <mergeCell ref="T6:T7"/>
    <mergeCell ref="R2:S3"/>
    <mergeCell ref="P6:Q7"/>
    <mergeCell ref="P4:Q5"/>
    <mergeCell ref="C2:D2"/>
    <mergeCell ref="C6:D6"/>
    <mergeCell ref="C7:D7"/>
    <mergeCell ref="C9:E10"/>
    <mergeCell ref="C11:E11"/>
    <mergeCell ref="C3:D3"/>
    <mergeCell ref="C5:D5"/>
    <mergeCell ref="H3:I3"/>
    <mergeCell ref="H4:I4"/>
    <mergeCell ref="F11:G11"/>
    <mergeCell ref="Q76:Q77"/>
    <mergeCell ref="N13:N14"/>
    <mergeCell ref="N76:N77"/>
    <mergeCell ref="A80:B80"/>
    <mergeCell ref="G76:G77"/>
    <mergeCell ref="A13:A14"/>
    <mergeCell ref="B13:B14"/>
    <mergeCell ref="E13:E14"/>
    <mergeCell ref="D76:D77"/>
    <mergeCell ref="C13:C14"/>
    <mergeCell ref="D13:D14"/>
    <mergeCell ref="F13:F14"/>
    <mergeCell ref="G13:G14"/>
    <mergeCell ref="E76:E77"/>
    <mergeCell ref="A17:A18"/>
    <mergeCell ref="A21:A22"/>
    <mergeCell ref="B16:B18"/>
    <mergeCell ref="C16:C18"/>
    <mergeCell ref="H76:H77"/>
    <mergeCell ref="P76:P77"/>
    <mergeCell ref="O76:O77"/>
    <mergeCell ref="I76:I77"/>
    <mergeCell ref="P13:P14"/>
    <mergeCell ref="H13:H14"/>
    <mergeCell ref="S16:S18"/>
    <mergeCell ref="L3:M3"/>
    <mergeCell ref="J4:K4"/>
    <mergeCell ref="L4:M4"/>
    <mergeCell ref="J13:J14"/>
    <mergeCell ref="K13:K14"/>
    <mergeCell ref="L13:L14"/>
    <mergeCell ref="M13:M14"/>
    <mergeCell ref="S13:S14"/>
    <mergeCell ref="R13:R14"/>
    <mergeCell ref="Q13:Q14"/>
    <mergeCell ref="J3:K3"/>
    <mergeCell ref="N16:N18"/>
    <mergeCell ref="A25:A28"/>
    <mergeCell ref="B21:B22"/>
    <mergeCell ref="C21:C22"/>
    <mergeCell ref="D21:D22"/>
    <mergeCell ref="E21:E22"/>
    <mergeCell ref="B25:B28"/>
    <mergeCell ref="C25:C28"/>
    <mergeCell ref="D25:D28"/>
    <mergeCell ref="E25:E28"/>
    <mergeCell ref="H21:H22"/>
    <mergeCell ref="I21:I22"/>
    <mergeCell ref="J21:J22"/>
    <mergeCell ref="K21:K22"/>
    <mergeCell ref="D16:D18"/>
    <mergeCell ref="E16:E18"/>
    <mergeCell ref="H16:H18"/>
    <mergeCell ref="I16:I18"/>
    <mergeCell ref="J16:J18"/>
    <mergeCell ref="L21:L22"/>
    <mergeCell ref="M21:M22"/>
    <mergeCell ref="N21:N22"/>
    <mergeCell ref="H25:H28"/>
    <mergeCell ref="I25:I28"/>
    <mergeCell ref="J25:J28"/>
    <mergeCell ref="K25:K28"/>
    <mergeCell ref="L25:L28"/>
    <mergeCell ref="M25:M28"/>
    <mergeCell ref="N25:N28"/>
    <mergeCell ref="D30:D32"/>
    <mergeCell ref="D33:D34"/>
    <mergeCell ref="E33:E34"/>
    <mergeCell ref="E30:E32"/>
    <mergeCell ref="A39:A40"/>
    <mergeCell ref="B39:B40"/>
    <mergeCell ref="C39:C40"/>
    <mergeCell ref="D39:D40"/>
    <mergeCell ref="E39:E40"/>
    <mergeCell ref="A30:A32"/>
    <mergeCell ref="A33:A34"/>
    <mergeCell ref="B30:B32"/>
    <mergeCell ref="B33:B34"/>
    <mergeCell ref="C30:C32"/>
    <mergeCell ref="C33:C34"/>
    <mergeCell ref="M39:M40"/>
    <mergeCell ref="N39:N40"/>
    <mergeCell ref="H39:H40"/>
    <mergeCell ref="I39:I40"/>
    <mergeCell ref="J39:J40"/>
    <mergeCell ref="K39:K40"/>
    <mergeCell ref="L39:L40"/>
    <mergeCell ref="M30:M32"/>
    <mergeCell ref="N30:N32"/>
    <mergeCell ref="H33:H34"/>
    <mergeCell ref="I33:I34"/>
    <mergeCell ref="J33:J34"/>
    <mergeCell ref="K33:K34"/>
    <mergeCell ref="L33:L34"/>
    <mergeCell ref="M33:M34"/>
    <mergeCell ref="N33:N34"/>
    <mergeCell ref="H30:H32"/>
    <mergeCell ref="I30:I32"/>
    <mergeCell ref="J30:J32"/>
    <mergeCell ref="K30:K32"/>
    <mergeCell ref="L30:L32"/>
  </mergeCells>
  <phoneticPr fontId="11" type="noConversion"/>
  <pageMargins left="0.70866141732283472" right="0.70866141732283472" top="0.74803149606299213" bottom="0.74803149606299213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USUARIO</cp:lastModifiedBy>
  <cp:lastPrinted>2024-02-07T15:17:39Z</cp:lastPrinted>
  <dcterms:created xsi:type="dcterms:W3CDTF">2021-01-08T13:49:07Z</dcterms:created>
  <dcterms:modified xsi:type="dcterms:W3CDTF">2025-02-28T03:34:02Z</dcterms:modified>
</cp:coreProperties>
</file>