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GLOBALTRUST\01-ENERO\TG-AEREO 707 JAS\"/>
    </mc:Choice>
  </mc:AlternateContent>
  <xr:revisionPtr revIDLastSave="0" documentId="13_ncr:1_{ABF2FEC5-3FDF-426C-A94B-68850B1E3A4E}" xr6:coauthVersionLast="47" xr6:coauthVersionMax="47" xr10:uidLastSave="{00000000-0000-0000-0000-000000000000}"/>
  <bookViews>
    <workbookView xWindow="-120" yWindow="-120" windowWidth="20730" windowHeight="11160" tabRatio="597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20" i="1" l="1"/>
  <c r="J32" i="1" s="1"/>
  <c r="K20" i="1"/>
  <c r="K32" i="1" s="1"/>
  <c r="H15" i="1"/>
  <c r="H32" i="1" s="1"/>
  <c r="L32" i="1"/>
  <c r="D20" i="1"/>
  <c r="G32" i="1"/>
  <c r="D32" i="1" l="1"/>
  <c r="I32" i="1"/>
  <c r="M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 Hidalgo Castro</author>
    <author>USUARIO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Revision de documentos para inspeccion</t>
        </r>
      </text>
    </comment>
    <comment ref="F5" authorId="1" shapeId="0" xr:uid="{22C73C9C-FE69-4748-B7EC-9F9DE796FC08}">
      <text>
        <r>
          <rPr>
            <b/>
            <sz val="9"/>
            <color indexed="81"/>
            <rFont val="Tahoma"/>
            <family val="2"/>
          </rPr>
          <t>Inspeccion de la carga y Repack</t>
        </r>
      </text>
    </comment>
    <comment ref="D15" authorId="1" shapeId="0" xr:uid="{4456B6BA-B5C1-4D48-824A-391C8911CCEE}">
      <text>
        <r>
          <rPr>
            <b/>
            <sz val="9"/>
            <color indexed="81"/>
            <rFont val="Tahoma"/>
            <charset val="1"/>
          </rPr>
          <t>2X10 + 14X1</t>
        </r>
      </text>
    </comment>
    <comment ref="G15" authorId="1" shapeId="0" xr:uid="{8C8AEC82-1D42-4EEE-A3C7-353E977EF6E8}">
      <text>
        <r>
          <rPr>
            <b/>
            <sz val="9"/>
            <color indexed="81"/>
            <rFont val="Tahoma"/>
            <family val="2"/>
          </rPr>
          <t>ORDEN:
1014308678</t>
        </r>
      </text>
    </comment>
    <comment ref="Q15" authorId="1" shapeId="0" xr:uid="{A07A3584-BD0D-48A5-86F6-B5F77DAADE36}">
      <text>
        <r>
          <rPr>
            <b/>
            <sz val="9"/>
            <color indexed="81"/>
            <rFont val="Tahoma"/>
            <family val="2"/>
          </rPr>
          <t>EL DOCUMENTO RECIBIDO PARA LA INSPECCION, CONSTA DE 3 FACTURAS FG30259140244, FG30259173584 Y FG30259075745. EN LA INSPECCION NO SE ENCONTRO EL FISICO FG30259075745.
SE INDICO A TG SOBRE EL FISICO QUE NO SE ENCONTRO DE LA FACTURA FG30259075745 Y ELLOS INFORMAN QUE SE ENCUENTRA EN WR S508380759.</t>
        </r>
      </text>
    </comment>
    <comment ref="G16" authorId="1" shapeId="0" xr:uid="{6F446F4B-4320-4547-A1C2-E40ED4EB6D21}">
      <text>
        <r>
          <rPr>
            <b/>
            <sz val="9"/>
            <color indexed="81"/>
            <rFont val="Tahoma"/>
            <family val="2"/>
          </rPr>
          <t>ORDEN:
1014333422</t>
        </r>
      </text>
    </comment>
    <comment ref="G17" authorId="1" shapeId="0" xr:uid="{B5CB2F83-C7B7-49D2-B65A-511684E5F5F3}">
      <text>
        <r>
          <rPr>
            <b/>
            <sz val="9"/>
            <color indexed="81"/>
            <rFont val="Tahoma"/>
            <family val="2"/>
          </rPr>
          <t>ORDEN:
1014336300</t>
        </r>
      </text>
    </comment>
    <comment ref="G18" authorId="1" shapeId="0" xr:uid="{4A582F5B-424C-4F93-9570-38B5C04C370C}">
      <text>
        <r>
          <rPr>
            <b/>
            <sz val="9"/>
            <color indexed="81"/>
            <rFont val="Tahoma"/>
            <family val="2"/>
          </rPr>
          <t>ORDEN:
1014382630</t>
        </r>
      </text>
    </comment>
    <comment ref="G20" authorId="1" shapeId="0" xr:uid="{8D3F3F26-CE32-48EA-841C-DB8A29A3BAD2}">
      <text>
        <r>
          <rPr>
            <b/>
            <sz val="9"/>
            <color indexed="81"/>
            <rFont val="Tahoma"/>
            <family val="2"/>
          </rPr>
          <t>ORDEN:
1014515314</t>
        </r>
      </text>
    </comment>
    <comment ref="G21" authorId="1" shapeId="0" xr:uid="{533DA9F0-DFBC-40D0-ABEB-9A7FA65D4324}">
      <text>
        <r>
          <rPr>
            <b/>
            <sz val="9"/>
            <color indexed="81"/>
            <rFont val="Tahoma"/>
            <family val="2"/>
          </rPr>
          <t>ORDEN:
1014515316</t>
        </r>
      </text>
    </comment>
    <comment ref="G22" authorId="1" shapeId="0" xr:uid="{87ADF74C-89C2-443F-B6D6-766DC35607B0}">
      <text>
        <r>
          <rPr>
            <b/>
            <sz val="9"/>
            <color indexed="81"/>
            <rFont val="Tahoma"/>
            <family val="2"/>
          </rPr>
          <t>ORDEN:
1014515317</t>
        </r>
      </text>
    </comment>
    <comment ref="G23" authorId="1" shapeId="0" xr:uid="{6AE4AA67-0813-4169-B766-98ED98ACB2D7}">
      <text>
        <r>
          <rPr>
            <b/>
            <sz val="9"/>
            <color indexed="81"/>
            <rFont val="Tahoma"/>
            <family val="2"/>
          </rPr>
          <t>ORDEN:
1014515350</t>
        </r>
      </text>
    </comment>
    <comment ref="P23" authorId="1" shapeId="0" xr:uid="{3EE907D4-8DAA-487E-A41B-6D366DD341D4}">
      <text/>
    </comment>
    <comment ref="G24" authorId="1" shapeId="0" xr:uid="{494C5C35-3969-4A2D-8782-9EA09DC006BA}">
      <text>
        <r>
          <rPr>
            <b/>
            <sz val="9"/>
            <color indexed="81"/>
            <rFont val="Tahoma"/>
            <family val="2"/>
          </rPr>
          <t>ORDEN:
1014514725</t>
        </r>
      </text>
    </comment>
    <comment ref="G25" authorId="1" shapeId="0" xr:uid="{2110FD76-0782-429D-A3B7-4BB08D40414D}">
      <text>
        <r>
          <rPr>
            <b/>
            <sz val="9"/>
            <color indexed="81"/>
            <rFont val="Tahoma"/>
            <family val="2"/>
          </rPr>
          <t>ORDEN:
1014515353</t>
        </r>
      </text>
    </comment>
    <comment ref="D26" authorId="1" shapeId="0" xr:uid="{D7C7047A-2877-419C-B5AE-A0C19D408546}">
      <text>
        <r>
          <rPr>
            <b/>
            <sz val="9"/>
            <color indexed="81"/>
            <rFont val="Tahoma"/>
            <family val="2"/>
          </rPr>
          <t>5X20</t>
        </r>
      </text>
    </comment>
    <comment ref="G27" authorId="1" shapeId="0" xr:uid="{6FAB473E-C42A-44C8-A27E-0E8270B4E67A}">
      <text>
        <r>
          <rPr>
            <b/>
            <sz val="9"/>
            <color indexed="81"/>
            <rFont val="Tahoma"/>
            <family val="2"/>
          </rPr>
          <t>ORDEN:
1011997599</t>
        </r>
      </text>
    </comment>
    <comment ref="Q27" authorId="1" shapeId="0" xr:uid="{D59DBB75-5361-4767-B744-A2434F74BC81}">
      <text>
        <r>
          <rPr>
            <b/>
            <sz val="9"/>
            <color indexed="81"/>
            <rFont val="Tahoma"/>
            <family val="2"/>
          </rPr>
          <t>EL DOCUMENTO RECIBIDO PARA LA INSPECCION, CONSTA DE 2 FACTURAS FG30256105606 Y FG30256116401. EN LA INSPECCION NO SE ENCONTRO EL FISICO FG30256116401.
SE INDICO A TG SOBRE EL FISICO QUE NO SE ENCONTRO DE LA FACTURA FG30256116401. Y ELLOS INDICARON EMBARCAR LA FACTURA ENCONTRADA.</t>
        </r>
      </text>
    </comment>
    <comment ref="C28" authorId="1" shapeId="0" xr:uid="{8EC4C1D3-61C1-4BA5-B781-B80DE394E320}">
      <text>
        <r>
          <rPr>
            <b/>
            <sz val="9"/>
            <color indexed="81"/>
            <rFont val="Tahoma"/>
            <family val="2"/>
          </rPr>
          <t>DOCUMENTO RECIBIDO NO ES FACTURA, SE INSPECCIONA CON PACKING LIST</t>
        </r>
      </text>
    </comment>
    <comment ref="P28" authorId="1" shapeId="0" xr:uid="{670EBA13-3AA4-47D1-B275-09F8394E1FF9}">
      <text/>
    </comment>
    <comment ref="Q28" authorId="1" shapeId="0" xr:uid="{4D7A0DDA-0872-40FA-A574-E1DB79E4C562}">
      <text>
        <r>
          <rPr>
            <b/>
            <sz val="9"/>
            <color indexed="81"/>
            <rFont val="Tahoma"/>
            <family val="2"/>
          </rPr>
          <t>DURANTE EL REPACK SE ENCONTRO 1-CARTON DAÑADOS.
SE INFORMO A TG Y ELLOS INDICARON QUE SEA INCLUIDO EN EL REPACK AS/IS.</t>
        </r>
      </text>
    </comment>
    <comment ref="D31" authorId="1" shapeId="0" xr:uid="{6A01B2AE-4F70-4AF5-8ED9-B06F9B1ADA7A}">
      <text>
        <r>
          <rPr>
            <b/>
            <sz val="9"/>
            <color indexed="81"/>
            <rFont val="Tahoma"/>
            <family val="2"/>
          </rPr>
          <t>INCLUYE 01-CARTON PWR CORD</t>
        </r>
      </text>
    </comment>
    <comment ref="G31" authorId="1" shapeId="0" xr:uid="{5A9F1089-179F-493A-B67A-C93396A1F970}">
      <text>
        <r>
          <rPr>
            <b/>
            <sz val="9"/>
            <color indexed="81"/>
            <rFont val="Tahoma"/>
            <family val="2"/>
          </rPr>
          <t>ORDEN:
1014243441</t>
        </r>
      </text>
    </comment>
    <comment ref="A38" authorId="1" shapeId="0" xr:uid="{D80D0CB9-98DC-415A-B4A3-BB52609D0837}">
      <text/>
    </comment>
  </commentList>
</comments>
</file>

<file path=xl/sharedStrings.xml><?xml version="1.0" encoding="utf-8"?>
<sst xmlns="http://schemas.openxmlformats.org/spreadsheetml/2006/main" count="105" uniqueCount="80">
  <si>
    <t>TIPO DE DESPACHO</t>
  </si>
  <si>
    <t>AÉREO</t>
  </si>
  <si>
    <t xml:space="preserve">REPORTE DE INSPECCIÓN </t>
  </si>
  <si>
    <t>REFERENCIA</t>
  </si>
  <si>
    <t>FECHA</t>
  </si>
  <si>
    <t>HORA DE INICIO</t>
  </si>
  <si>
    <t>HORA DE TERMINO</t>
  </si>
  <si>
    <t>WR #</t>
  </si>
  <si>
    <t>SHIPPER</t>
  </si>
  <si>
    <t>FACTURA</t>
  </si>
  <si>
    <t>TIPO DE PIEZAS</t>
  </si>
  <si>
    <t>FALTANTES</t>
  </si>
  <si>
    <t>SOBRANTES</t>
  </si>
  <si>
    <t>SPLITS</t>
  </si>
  <si>
    <t>DAÑADOS</t>
  </si>
  <si>
    <t>INCIDENCIAS</t>
  </si>
  <si>
    <t>CARTONES</t>
  </si>
  <si>
    <t>NUMERO DE PIEZAS</t>
  </si>
  <si>
    <t>REPRESENTANTE TECNOGLOBAL</t>
  </si>
  <si>
    <t>SOLEDAD AGUAYO</t>
  </si>
  <si>
    <t xml:space="preserve">ITEMS </t>
  </si>
  <si>
    <t>UNIDADES</t>
  </si>
  <si>
    <t>´D´ 1</t>
  </si>
  <si>
    <t>´D´  2</t>
  </si>
  <si>
    <t>GTI INSPECTOR / ANALISTA</t>
  </si>
  <si>
    <t>NO FUERON EMBARCADOS</t>
  </si>
  <si>
    <t>"Ds"</t>
  </si>
  <si>
    <t>TOTAL UNIDADES 
PER ITEM</t>
  </si>
  <si>
    <t>´D´ 3</t>
  </si>
  <si>
    <t>N/A</t>
  </si>
  <si>
    <t>REPRESENTANTE  RHENUS</t>
  </si>
  <si>
    <t>S508372102</t>
  </si>
  <si>
    <t>S508360268</t>
  </si>
  <si>
    <t>S508376366</t>
  </si>
  <si>
    <t>S508318927</t>
  </si>
  <si>
    <t>S408237251</t>
  </si>
  <si>
    <t>S508373357</t>
  </si>
  <si>
    <t>S408280277</t>
  </si>
  <si>
    <t>S508360066</t>
  </si>
  <si>
    <t>S508380759</t>
  </si>
  <si>
    <t>DELL PRODUCTS LP</t>
  </si>
  <si>
    <t>HP PANAMA SALES AND DISTRIBUTION S DE RL</t>
  </si>
  <si>
    <t>ASUS COMPUTER INTERNATIONAL</t>
  </si>
  <si>
    <t>FG30259140244</t>
  </si>
  <si>
    <t>FG30259173584</t>
  </si>
  <si>
    <t>9014115107</t>
  </si>
  <si>
    <t>NPD125112749</t>
  </si>
  <si>
    <t>NPD125112938</t>
  </si>
  <si>
    <t>NPD125112763</t>
  </si>
  <si>
    <t>NPD125112935</t>
  </si>
  <si>
    <t>NPD125113013</t>
  </si>
  <si>
    <t>21250003244</t>
  </si>
  <si>
    <t>FG30256105606</t>
  </si>
  <si>
    <t>FG30259075745</t>
  </si>
  <si>
    <t>T5V8X</t>
  </si>
  <si>
    <t>KN40K</t>
  </si>
  <si>
    <t>6N1FR</t>
  </si>
  <si>
    <t>P2424HTC</t>
  </si>
  <si>
    <t>4RDX9</t>
  </si>
  <si>
    <t>W1450A</t>
  </si>
  <si>
    <t>P170G</t>
  </si>
  <si>
    <t>FKHT1</t>
  </si>
  <si>
    <t>P169G</t>
  </si>
  <si>
    <t>9CKND</t>
  </si>
  <si>
    <t>GT710-SL-2GD3-BRK-EVO</t>
  </si>
  <si>
    <t>YG4MP</t>
  </si>
  <si>
    <t>LD00061155</t>
  </si>
  <si>
    <t>W2313A</t>
  </si>
  <si>
    <t>PRIME A620M-K</t>
  </si>
  <si>
    <t>PRIME B550M-A AC</t>
  </si>
  <si>
    <t>S508395674</t>
  </si>
  <si>
    <t>JAS FORWARDING</t>
  </si>
  <si>
    <t>8406 NW 90th St, Medley, FL 33178, US</t>
  </si>
  <si>
    <t>JONATHAN CARDENAS / 
ALEJANDRA BELTRAN</t>
  </si>
  <si>
    <t>707</t>
  </si>
  <si>
    <t>VER NOTA</t>
  </si>
  <si>
    <t>EL WR ESTA EN LAS INSTRUCCIONES, PERO DURANTE LA INSPECCION JAS INFORMO QUE ESTE WR SE FUE EN UN CONSOLIDADO ANTERIOR EN MES DE DICIEMBRE.
SE INFORMO A TG Y ELLOS CONFIRMARON QUE FUE EMBARCADO CON REFERENCIA AWB# 045-10519305.</t>
  </si>
  <si>
    <t>´D´  4</t>
  </si>
  <si>
    <t>´D´ 5</t>
  </si>
  <si>
    <t>JUAN ZALDIVAR
ELIZABETH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</si>
</sst>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E40000"/>
      <name val="Calibri"/>
      <family val="2"/>
    </font>
    <font>
      <sz val="12"/>
      <color rgb="FFE4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rgb="FFFFFF00"/>
        <bgColor rgb="FFA8D08D"/>
      </patternFill>
    </fill>
    <fill>
      <patternFill patternType="solid">
        <fgColor rgb="FFFFFF00"/>
        <bgColor rgb="FFC5E0B3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3"/>
  </cellStyleXfs>
  <cellXfs count="121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8" fontId="4" fillId="7" borderId="3" xfId="0" applyNumberFormat="1" applyFont="1" applyFill="1" applyBorder="1" applyAlignment="1">
      <alignment horizontal="center" vertical="center"/>
    </xf>
    <xf numFmtId="18" fontId="5" fillId="7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5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17" borderId="5" xfId="0" applyNumberFormat="1" applyFont="1" applyFill="1" applyBorder="1" applyAlignment="1">
      <alignment horizontal="center" vertical="center"/>
    </xf>
    <xf numFmtId="3" fontId="5" fillId="22" borderId="5" xfId="0" applyNumberFormat="1" applyFont="1" applyFill="1" applyBorder="1" applyAlignment="1">
      <alignment horizontal="center" vertical="center"/>
    </xf>
    <xf numFmtId="3" fontId="4" fillId="1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3" borderId="4" xfId="0" applyFont="1" applyFill="1" applyBorder="1" applyAlignment="1">
      <alignment horizontal="center" vertical="center"/>
    </xf>
    <xf numFmtId="3" fontId="10" fillId="24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3" fillId="20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0" fontId="15" fillId="25" borderId="4" xfId="0" applyFont="1" applyFill="1" applyBorder="1" applyAlignment="1">
      <alignment horizontal="center" vertical="center"/>
    </xf>
    <xf numFmtId="0" fontId="15" fillId="26" borderId="4" xfId="0" applyFont="1" applyFill="1" applyBorder="1" applyAlignment="1">
      <alignment horizontal="center" vertical="center"/>
    </xf>
    <xf numFmtId="0" fontId="12" fillId="21" borderId="17" xfId="0" applyFont="1" applyFill="1" applyBorder="1" applyAlignment="1">
      <alignment horizontal="center" vertical="center"/>
    </xf>
    <xf numFmtId="0" fontId="12" fillId="21" borderId="18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vertical="center"/>
    </xf>
    <xf numFmtId="0" fontId="8" fillId="13" borderId="4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3" fontId="10" fillId="11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19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8" fillId="15" borderId="4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15" fillId="25" borderId="4" xfId="0" applyFont="1" applyFill="1" applyBorder="1" applyAlignment="1">
      <alignment horizontal="center" vertical="center"/>
    </xf>
    <xf numFmtId="1" fontId="10" fillId="11" borderId="4" xfId="0" applyNumberFormat="1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1" fontId="10" fillId="10" borderId="4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3" fontId="10" fillId="11" borderId="16" xfId="0" applyNumberFormat="1" applyFont="1" applyFill="1" applyBorder="1" applyAlignment="1">
      <alignment horizontal="center" vertical="center"/>
    </xf>
    <xf numFmtId="3" fontId="10" fillId="11" borderId="5" xfId="0" applyNumberFormat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9FD61"/>
      <color rgb="FFF91E07"/>
      <color rgb="FFFDF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1175657</xdr:colOff>
      <xdr:row>1</xdr:row>
      <xdr:rowOff>223155</xdr:rowOff>
    </xdr:from>
    <xdr:ext cx="3306535" cy="2136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5657" y="489855"/>
          <a:ext cx="3306535" cy="2136321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4</xdr:col>
      <xdr:colOff>419174</xdr:colOff>
      <xdr:row>31</xdr:row>
      <xdr:rowOff>153762</xdr:rowOff>
    </xdr:from>
    <xdr:to>
      <xdr:col>5</xdr:col>
      <xdr:colOff>311905</xdr:colOff>
      <xdr:row>34</xdr:row>
      <xdr:rowOff>191520</xdr:rowOff>
    </xdr:to>
    <xdr:sp macro="" textlink="">
      <xdr:nvSpPr>
        <xdr:cNvPr id="1099" name="Text Box 75" hidden="1">
          <a:extLst>
            <a:ext uri="{FF2B5EF4-FFF2-40B4-BE49-F238E27FC236}">
              <a16:creationId xmlns:a16="http://schemas.microsoft.com/office/drawing/2014/main" id="{1F3C1303-9AE8-F4A8-53A3-35E83AD4E952}"/>
            </a:ext>
          </a:extLst>
        </xdr:cNvPr>
        <xdr:cNvSpPr txBox="1">
          <a:spLocks noChangeArrowheads="1"/>
        </xdr:cNvSpPr>
      </xdr:nvSpPr>
      <xdr:spPr bwMode="auto">
        <a:xfrm>
          <a:off x="9401175" y="8181975"/>
          <a:ext cx="13716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la Lucina Castro Cáceres" id="{658BEFBB-2442-4831-AB79-2FFE08BDA3B2}" userId="S::mcastro@colegioaleph.edu.pe::5be92650-0627-4153-884d-f2401623a140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7-26T04:27:02.10" personId="{658BEFBB-2442-4831-AB79-2FFE08BDA3B2}" id="{E86E2279-83E3-4DBC-93DB-5FC7033645E9}">
    <text xml:space="preserve">120X10 + 25X20 </text>
  </threadedComment>
  <threadedComment ref="F15" dT="2024-07-26T04:15:53.52" personId="{658BEFBB-2442-4831-AB79-2FFE08BDA3B2}" id="{514BEDF1-B800-4B53-842E-F9641A686C89}">
    <text>ORDEN:
1005858080</text>
  </threadedComment>
  <threadedComment ref="F16" dT="2024-07-26T04:16:06.13" personId="{658BEFBB-2442-4831-AB79-2FFE08BDA3B2}" id="{82E0CF5F-8D76-4794-86E6-A0CAE3D10DAA}">
    <text>ORDEN:
1005858081</text>
  </threadedComment>
  <threadedComment ref="F17" dT="2024-07-26T04:15:02.99" personId="{658BEFBB-2442-4831-AB79-2FFE08BDA3B2}" id="{E0BB4756-D375-42D4-9879-87D4C5459145}">
    <text>ORDEN:
1005858083</text>
  </threadedComment>
  <threadedComment ref="F18" dT="2024-07-26T04:14:23.56" personId="{658BEFBB-2442-4831-AB79-2FFE08BDA3B2}" id="{06187D77-DB03-4C61-A5E5-CEB605C56873}">
    <text>ORDEN:
1005858084</text>
  </threadedComment>
  <threadedComment ref="D19" dT="2024-07-26T04:30:16.75" personId="{658BEFBB-2442-4831-AB79-2FFE08BDA3B2}" id="{42884FCD-25A7-4C77-9538-90BAD08E4A2D}">
    <text>1X9 + 1X1</text>
  </threadedComment>
  <threadedComment ref="D28" dT="2024-07-26T04:36:44.86" personId="{658BEFBB-2442-4831-AB79-2FFE08BDA3B2}" id="{4A870670-C356-4AF7-B035-4972AD8031EC}">
    <text>1X20</text>
  </threadedComment>
  <threadedComment ref="D29" dT="2024-07-26T04:40:23.89" personId="{658BEFBB-2442-4831-AB79-2FFE08BDA3B2}" id="{F83FA1F2-26CB-43CB-9D6D-9B8C237E375C}">
    <text>1X97 + 1X43</text>
  </threadedComment>
  <threadedComment ref="D38" dT="2024-07-26T04:43:30.26" personId="{658BEFBB-2442-4831-AB79-2FFE08BDA3B2}" id="{226A5711-85D5-402C-8353-9CE8EB7EF62F}">
    <text>2X3</text>
  </threadedComment>
  <threadedComment ref="D39" dT="2024-07-26T04:44:40.88" personId="{658BEFBB-2442-4831-AB79-2FFE08BDA3B2}" id="{12A90BF0-CDA4-40A1-A561-D189BE907080}">
    <text>1X2</text>
  </threadedComment>
  <threadedComment ref="D40" dT="2024-07-26T04:50:32.97" personId="{658BEFBB-2442-4831-AB79-2FFE08BDA3B2}" id="{5F1EE648-DF37-4922-AB3A-C1A8CA301371}">
    <text>1X2</text>
  </threadedComment>
  <threadedComment ref="D43" dT="2024-07-26T04:52:37.51" personId="{658BEFBB-2442-4831-AB79-2FFE08BDA3B2}" id="{E5CA275D-19C6-4854-B237-8A997A3701C2}">
    <text>1X3</text>
  </threadedComment>
  <threadedComment ref="D44" dT="2024-07-26T04:55:37.07" personId="{658BEFBB-2442-4831-AB79-2FFE08BDA3B2}" id="{3DF1CD7E-44A8-40F4-B2EB-525801CAA41B}">
    <text>9X4</text>
  </threadedComment>
  <threadedComment ref="D98" dT="2024-07-26T13:59:12.18" personId="{658BEFBB-2442-4831-AB79-2FFE08BDA3B2}" id="{BE3DC969-46F9-4263-9DD1-88E0DB73776D}">
    <text>1X25 + 1X30</text>
  </threadedComment>
  <threadedComment ref="U98" dT="2024-07-26T17:34:21.17" personId="{658BEFBB-2442-4831-AB79-2FFE08BDA3B2}" id="{60A65AB8-9ACE-4575-82A5-A7874EF11F15}">
    <text>LOS WH S407833311-S407838425 COMPLEMENTAN LA FACTURA 1045064</text>
  </threadedComment>
  <threadedComment ref="D105" dT="2024-07-26T05:55:55.91" personId="{658BEFBB-2442-4831-AB79-2FFE08BDA3B2}" id="{EEF8797C-B602-4F6C-A90F-76C6B477E33A}">
    <text>10X4 + 1X3 + 2X5 + 1X3</text>
  </threadedComment>
  <threadedComment ref="U105" dT="2024-07-26T17:32:29.30" personId="{658BEFBB-2442-4831-AB79-2FFE08BDA3B2}" id="{8A392F30-E4A2-443C-AF59-3EC4401EAA18}">
    <text>LOS WH S407829977-S407826249-S407830462 COMPLEMENTAN LA FACTURA 6799447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showGridLines="0" tabSelected="1" zoomScale="80" zoomScaleNormal="80" workbookViewId="0">
      <selection activeCell="A2" sqref="A2"/>
    </sheetView>
  </sheetViews>
  <sheetFormatPr baseColWidth="10" defaultColWidth="14.42578125" defaultRowHeight="15" customHeight="1" x14ac:dyDescent="0.25"/>
  <cols>
    <col min="1" max="1" width="26.7109375" style="20" customWidth="1"/>
    <col min="2" max="2" width="57" style="20" customWidth="1"/>
    <col min="3" max="3" width="30.85546875" style="20" customWidth="1"/>
    <col min="4" max="4" width="22" style="20" customWidth="1"/>
    <col min="5" max="5" width="22.42578125" style="20" customWidth="1"/>
    <col min="6" max="6" width="23.85546875" style="20" customWidth="1"/>
    <col min="7" max="7" width="22.42578125" style="20" customWidth="1"/>
    <col min="8" max="12" width="10.140625" style="24" customWidth="1"/>
    <col min="13" max="13" width="20.28515625" style="24" customWidth="1"/>
    <col min="14" max="17" width="20.42578125" style="20" customWidth="1"/>
    <col min="18" max="18" width="20.28515625" style="20" customWidth="1"/>
    <col min="19" max="16384" width="14.42578125" style="20"/>
  </cols>
  <sheetData>
    <row r="1" spans="1:18" ht="21" customHeight="1" x14ac:dyDescent="0.25">
      <c r="A1" s="4"/>
      <c r="B1" s="4"/>
      <c r="C1" s="3"/>
      <c r="D1" s="4"/>
      <c r="E1" s="4"/>
      <c r="F1" s="4"/>
      <c r="G1" s="4"/>
      <c r="H1" s="3"/>
      <c r="I1" s="3"/>
      <c r="J1" s="3"/>
      <c r="K1" s="3"/>
      <c r="L1" s="3"/>
      <c r="M1" s="3"/>
      <c r="N1" s="4"/>
      <c r="O1" s="4"/>
      <c r="P1" s="4"/>
      <c r="Q1" s="4"/>
      <c r="R1" s="4"/>
    </row>
    <row r="2" spans="1:18" ht="21" customHeight="1" x14ac:dyDescent="0.25">
      <c r="A2" s="4"/>
      <c r="B2" s="4"/>
      <c r="C2" s="73" t="s">
        <v>0</v>
      </c>
      <c r="D2" s="74"/>
      <c r="E2" s="39" t="s">
        <v>1</v>
      </c>
      <c r="F2" s="5"/>
      <c r="G2" s="28"/>
      <c r="H2" s="5"/>
      <c r="I2" s="18"/>
      <c r="J2" s="5"/>
      <c r="K2" s="18"/>
      <c r="L2" s="5"/>
      <c r="M2" s="5"/>
      <c r="N2" s="73" t="s">
        <v>2</v>
      </c>
      <c r="O2" s="73"/>
      <c r="P2" s="99" t="s">
        <v>74</v>
      </c>
      <c r="Q2" s="99"/>
      <c r="R2" s="97"/>
    </row>
    <row r="3" spans="1:18" ht="21" customHeight="1" x14ac:dyDescent="0.25">
      <c r="A3" s="4"/>
      <c r="B3" s="4"/>
      <c r="C3" s="75" t="s">
        <v>3</v>
      </c>
      <c r="D3" s="76"/>
      <c r="E3" s="39" t="s">
        <v>70</v>
      </c>
      <c r="F3" s="30"/>
      <c r="G3" s="5"/>
      <c r="H3" s="81"/>
      <c r="I3" s="81"/>
      <c r="J3" s="81"/>
      <c r="K3" s="81"/>
      <c r="L3" s="5"/>
      <c r="M3" s="5"/>
      <c r="N3" s="73"/>
      <c r="O3" s="73"/>
      <c r="P3" s="99"/>
      <c r="Q3" s="99"/>
      <c r="R3" s="97"/>
    </row>
    <row r="4" spans="1:18" ht="21" customHeight="1" x14ac:dyDescent="0.25">
      <c r="A4" s="4"/>
      <c r="B4" s="4"/>
      <c r="C4" s="4"/>
      <c r="D4" s="4"/>
      <c r="E4" s="54"/>
      <c r="F4" s="5"/>
      <c r="G4" s="5"/>
      <c r="H4" s="81"/>
      <c r="I4" s="81"/>
      <c r="J4" s="81"/>
      <c r="K4" s="81"/>
      <c r="L4" s="5"/>
      <c r="M4" s="17"/>
      <c r="N4" s="86"/>
      <c r="O4" s="86"/>
      <c r="P4" s="86"/>
      <c r="Q4" s="86"/>
      <c r="R4" s="7"/>
    </row>
    <row r="5" spans="1:18" ht="21" customHeight="1" x14ac:dyDescent="0.25">
      <c r="A5" s="4"/>
      <c r="B5" s="4"/>
      <c r="C5" s="75" t="s">
        <v>4</v>
      </c>
      <c r="D5" s="76"/>
      <c r="E5" s="8">
        <v>45686</v>
      </c>
      <c r="F5" s="8">
        <v>45687</v>
      </c>
      <c r="G5" s="5"/>
      <c r="H5" s="5"/>
      <c r="I5" s="5"/>
      <c r="J5" s="5"/>
      <c r="K5" s="5"/>
      <c r="L5" s="5"/>
      <c r="M5" s="9"/>
      <c r="N5" s="86"/>
      <c r="O5" s="86"/>
      <c r="P5" s="86"/>
      <c r="Q5" s="86"/>
      <c r="R5" s="10"/>
    </row>
    <row r="6" spans="1:18" ht="21" customHeight="1" x14ac:dyDescent="0.25">
      <c r="A6" s="4"/>
      <c r="B6" s="4"/>
      <c r="C6" s="75" t="s">
        <v>5</v>
      </c>
      <c r="D6" s="76"/>
      <c r="E6" s="25">
        <v>0.36458333333333331</v>
      </c>
      <c r="F6" s="25">
        <v>0.4375</v>
      </c>
      <c r="G6" s="5"/>
      <c r="H6" s="5"/>
      <c r="I6" s="5"/>
      <c r="J6" s="5"/>
      <c r="K6" s="5"/>
      <c r="L6" s="5"/>
      <c r="M6" s="11"/>
      <c r="N6" s="98" t="s">
        <v>30</v>
      </c>
      <c r="O6" s="98"/>
      <c r="P6" s="98" t="s">
        <v>73</v>
      </c>
      <c r="Q6" s="98"/>
      <c r="R6" s="86"/>
    </row>
    <row r="7" spans="1:18" ht="21" customHeight="1" x14ac:dyDescent="0.25">
      <c r="A7" s="4"/>
      <c r="B7" s="4"/>
      <c r="C7" s="77" t="s">
        <v>6</v>
      </c>
      <c r="D7" s="78"/>
      <c r="E7" s="25">
        <v>0.60416666666666663</v>
      </c>
      <c r="F7" s="25">
        <v>0.67708333333333337</v>
      </c>
      <c r="G7" s="5"/>
      <c r="H7" s="27"/>
      <c r="I7" s="27"/>
      <c r="J7" s="27"/>
      <c r="K7" s="27"/>
      <c r="L7" s="27"/>
      <c r="M7" s="12"/>
      <c r="N7" s="98"/>
      <c r="O7" s="98"/>
      <c r="P7" s="98"/>
      <c r="Q7" s="98"/>
      <c r="R7" s="86"/>
    </row>
    <row r="8" spans="1:18" ht="21" customHeight="1" x14ac:dyDescent="0.25">
      <c r="A8" s="4"/>
      <c r="B8" s="4"/>
      <c r="C8" s="13"/>
      <c r="D8" s="13"/>
      <c r="E8" s="13"/>
      <c r="F8" s="13"/>
      <c r="G8" s="5"/>
      <c r="H8" s="18"/>
      <c r="I8" s="18"/>
      <c r="J8" s="18"/>
      <c r="K8" s="18"/>
      <c r="L8" s="18"/>
      <c r="M8" s="18"/>
      <c r="N8" s="93" t="s">
        <v>18</v>
      </c>
      <c r="O8" s="94"/>
      <c r="P8" s="87" t="s">
        <v>19</v>
      </c>
      <c r="Q8" s="88"/>
      <c r="R8" s="6"/>
    </row>
    <row r="9" spans="1:18" ht="21" customHeight="1" x14ac:dyDescent="0.25">
      <c r="A9" s="4"/>
      <c r="B9" s="4"/>
      <c r="C9" s="79" t="s">
        <v>71</v>
      </c>
      <c r="D9" s="74"/>
      <c r="E9" s="74"/>
      <c r="F9" s="29"/>
      <c r="G9" s="26"/>
      <c r="H9" s="26"/>
      <c r="I9" s="18"/>
      <c r="J9" s="26"/>
      <c r="K9" s="18"/>
      <c r="L9" s="26"/>
      <c r="M9" s="18"/>
      <c r="N9" s="95"/>
      <c r="O9" s="96"/>
      <c r="P9" s="89"/>
      <c r="Q9" s="85"/>
      <c r="R9" s="6"/>
    </row>
    <row r="10" spans="1:18" ht="21" customHeight="1" x14ac:dyDescent="0.25">
      <c r="A10" s="4"/>
      <c r="B10" s="4"/>
      <c r="C10" s="74"/>
      <c r="D10" s="74"/>
      <c r="E10" s="74"/>
      <c r="F10" s="29"/>
      <c r="G10" s="26"/>
      <c r="H10" s="18"/>
      <c r="I10" s="18"/>
      <c r="J10" s="18"/>
      <c r="K10" s="18"/>
      <c r="L10" s="18"/>
      <c r="M10" s="18"/>
      <c r="N10" s="82" t="s">
        <v>24</v>
      </c>
      <c r="O10" s="90"/>
      <c r="P10" s="82" t="s">
        <v>79</v>
      </c>
      <c r="Q10" s="83"/>
      <c r="R10" s="81"/>
    </row>
    <row r="11" spans="1:18" ht="21" customHeight="1" x14ac:dyDescent="0.25">
      <c r="A11" s="4"/>
      <c r="B11" s="4"/>
      <c r="C11" s="80" t="s">
        <v>72</v>
      </c>
      <c r="D11" s="74"/>
      <c r="E11" s="74"/>
      <c r="F11" s="102"/>
      <c r="G11" s="103"/>
      <c r="H11" s="27"/>
      <c r="I11" s="18"/>
      <c r="J11" s="27"/>
      <c r="K11" s="18"/>
      <c r="L11" s="27"/>
      <c r="M11" s="18"/>
      <c r="N11" s="91"/>
      <c r="O11" s="92"/>
      <c r="P11" s="84"/>
      <c r="Q11" s="85"/>
      <c r="R11" s="81"/>
    </row>
    <row r="12" spans="1:18" ht="21" customHeight="1" x14ac:dyDescent="0.25">
      <c r="A12" s="4"/>
      <c r="B12" s="4"/>
      <c r="C12" s="3"/>
      <c r="D12" s="3"/>
      <c r="E12" s="3"/>
      <c r="F12" s="3"/>
      <c r="G12" s="14"/>
      <c r="H12" s="19"/>
      <c r="I12" s="19"/>
      <c r="J12" s="19"/>
      <c r="K12" s="19"/>
      <c r="L12" s="19"/>
      <c r="M12" s="19"/>
      <c r="N12" s="15"/>
      <c r="O12" s="4"/>
      <c r="P12" s="4"/>
      <c r="Q12" s="4"/>
      <c r="R12" s="3"/>
    </row>
    <row r="13" spans="1:18" ht="21" customHeight="1" x14ac:dyDescent="0.25">
      <c r="A13" s="65" t="s">
        <v>7</v>
      </c>
      <c r="B13" s="67" t="s">
        <v>8</v>
      </c>
      <c r="C13" s="67" t="s">
        <v>9</v>
      </c>
      <c r="D13" s="65" t="s">
        <v>17</v>
      </c>
      <c r="E13" s="65" t="s">
        <v>10</v>
      </c>
      <c r="F13" s="65" t="s">
        <v>20</v>
      </c>
      <c r="G13" s="65" t="s">
        <v>27</v>
      </c>
      <c r="H13" s="104" t="s">
        <v>22</v>
      </c>
      <c r="I13" s="104" t="s">
        <v>23</v>
      </c>
      <c r="J13" s="104" t="s">
        <v>28</v>
      </c>
      <c r="K13" s="104" t="s">
        <v>77</v>
      </c>
      <c r="L13" s="104" t="s">
        <v>78</v>
      </c>
      <c r="M13" s="101" t="s">
        <v>11</v>
      </c>
      <c r="N13" s="101" t="s">
        <v>12</v>
      </c>
      <c r="O13" s="101" t="s">
        <v>13</v>
      </c>
      <c r="P13" s="101" t="s">
        <v>14</v>
      </c>
      <c r="Q13" s="100" t="s">
        <v>15</v>
      </c>
    </row>
    <row r="14" spans="1:18" ht="21" customHeight="1" x14ac:dyDescent="0.25">
      <c r="A14" s="66"/>
      <c r="B14" s="68"/>
      <c r="C14" s="68"/>
      <c r="D14" s="68"/>
      <c r="E14" s="68"/>
      <c r="F14" s="68"/>
      <c r="G14" s="65"/>
      <c r="H14" s="104"/>
      <c r="I14" s="104"/>
      <c r="J14" s="104"/>
      <c r="K14" s="104"/>
      <c r="L14" s="104"/>
      <c r="M14" s="101"/>
      <c r="N14" s="101"/>
      <c r="O14" s="101"/>
      <c r="P14" s="101"/>
      <c r="Q14" s="100"/>
    </row>
    <row r="15" spans="1:18" s="49" customFormat="1" ht="21" customHeight="1" x14ac:dyDescent="0.25">
      <c r="A15" s="111" t="s">
        <v>31</v>
      </c>
      <c r="B15" s="113" t="s">
        <v>40</v>
      </c>
      <c r="C15" s="115" t="s">
        <v>43</v>
      </c>
      <c r="D15" s="71">
        <v>16</v>
      </c>
      <c r="E15" s="72" t="s">
        <v>16</v>
      </c>
      <c r="F15" s="50" t="s">
        <v>54</v>
      </c>
      <c r="G15" s="51">
        <v>10</v>
      </c>
      <c r="H15" s="110">
        <f>2+10+4</f>
        <v>16</v>
      </c>
      <c r="I15" s="112"/>
      <c r="J15" s="110"/>
      <c r="K15" s="112"/>
      <c r="L15" s="110"/>
      <c r="M15" s="42"/>
      <c r="N15" s="42"/>
      <c r="O15" s="42"/>
      <c r="P15" s="42"/>
      <c r="Q15" s="109" t="s">
        <v>75</v>
      </c>
    </row>
    <row r="16" spans="1:18" s="49" customFormat="1" ht="21" customHeight="1" x14ac:dyDescent="0.25">
      <c r="A16" s="111"/>
      <c r="B16" s="119"/>
      <c r="C16" s="120"/>
      <c r="D16" s="71"/>
      <c r="E16" s="72"/>
      <c r="F16" s="50" t="s">
        <v>55</v>
      </c>
      <c r="G16" s="51">
        <v>10</v>
      </c>
      <c r="H16" s="110"/>
      <c r="I16" s="112"/>
      <c r="J16" s="110"/>
      <c r="K16" s="112"/>
      <c r="L16" s="110"/>
      <c r="M16" s="42"/>
      <c r="N16" s="42"/>
      <c r="O16" s="42"/>
      <c r="P16" s="42"/>
      <c r="Q16" s="109"/>
    </row>
    <row r="17" spans="1:17" s="49" customFormat="1" ht="21" customHeight="1" x14ac:dyDescent="0.25">
      <c r="A17" s="111"/>
      <c r="B17" s="119"/>
      <c r="C17" s="116"/>
      <c r="D17" s="71"/>
      <c r="E17" s="72"/>
      <c r="F17" s="50" t="s">
        <v>56</v>
      </c>
      <c r="G17" s="51">
        <v>4</v>
      </c>
      <c r="H17" s="110"/>
      <c r="I17" s="112"/>
      <c r="J17" s="110"/>
      <c r="K17" s="112"/>
      <c r="L17" s="110"/>
      <c r="M17" s="42"/>
      <c r="N17" s="42"/>
      <c r="O17" s="42"/>
      <c r="P17" s="42"/>
      <c r="Q17" s="109"/>
    </row>
    <row r="18" spans="1:17" s="49" customFormat="1" ht="21" customHeight="1" x14ac:dyDescent="0.25">
      <c r="A18" s="111"/>
      <c r="B18" s="114"/>
      <c r="C18" s="52" t="s">
        <v>44</v>
      </c>
      <c r="D18" s="71"/>
      <c r="E18" s="72"/>
      <c r="F18" s="50" t="s">
        <v>58</v>
      </c>
      <c r="G18" s="51">
        <v>10</v>
      </c>
      <c r="H18" s="110"/>
      <c r="I18" s="112"/>
      <c r="J18" s="110"/>
      <c r="K18" s="112"/>
      <c r="L18" s="110"/>
      <c r="M18" s="42"/>
      <c r="N18" s="42"/>
      <c r="O18" s="42"/>
      <c r="P18" s="42"/>
      <c r="Q18" s="109"/>
    </row>
    <row r="19" spans="1:17" s="43" customFormat="1" ht="21" customHeight="1" x14ac:dyDescent="0.25">
      <c r="A19" s="44" t="s">
        <v>32</v>
      </c>
      <c r="B19" s="45" t="s">
        <v>41</v>
      </c>
      <c r="C19" s="45" t="s">
        <v>45</v>
      </c>
      <c r="D19" s="46">
        <v>54</v>
      </c>
      <c r="E19" s="44" t="s">
        <v>16</v>
      </c>
      <c r="F19" s="50" t="s">
        <v>59</v>
      </c>
      <c r="G19" s="51">
        <v>54</v>
      </c>
      <c r="H19" s="47"/>
      <c r="I19" s="48">
        <v>7</v>
      </c>
      <c r="J19" s="47">
        <v>47</v>
      </c>
      <c r="K19" s="48"/>
      <c r="L19" s="47"/>
      <c r="M19" s="44"/>
      <c r="N19" s="44"/>
      <c r="O19" s="44"/>
      <c r="P19" s="44"/>
      <c r="Q19" s="44"/>
    </row>
    <row r="20" spans="1:17" s="49" customFormat="1" ht="21" customHeight="1" x14ac:dyDescent="0.25">
      <c r="A20" s="111" t="s">
        <v>33</v>
      </c>
      <c r="B20" s="113" t="s">
        <v>40</v>
      </c>
      <c r="C20" s="115" t="s">
        <v>46</v>
      </c>
      <c r="D20" s="71">
        <f>96+30+48+48+48</f>
        <v>270</v>
      </c>
      <c r="E20" s="72" t="s">
        <v>16</v>
      </c>
      <c r="F20" s="50" t="s">
        <v>62</v>
      </c>
      <c r="G20" s="51">
        <v>48</v>
      </c>
      <c r="H20" s="110"/>
      <c r="I20" s="112"/>
      <c r="J20" s="110">
        <f>46+48+2</f>
        <v>96</v>
      </c>
      <c r="K20" s="112">
        <f>48+96+5</f>
        <v>149</v>
      </c>
      <c r="L20" s="110">
        <v>25</v>
      </c>
      <c r="M20" s="42"/>
      <c r="N20" s="42"/>
      <c r="O20" s="42"/>
      <c r="P20" s="42"/>
      <c r="Q20" s="109" t="s">
        <v>75</v>
      </c>
    </row>
    <row r="21" spans="1:17" s="49" customFormat="1" ht="21" customHeight="1" x14ac:dyDescent="0.25">
      <c r="A21" s="111"/>
      <c r="B21" s="119"/>
      <c r="C21" s="116"/>
      <c r="D21" s="71"/>
      <c r="E21" s="72"/>
      <c r="F21" s="50" t="s">
        <v>62</v>
      </c>
      <c r="G21" s="51">
        <v>48</v>
      </c>
      <c r="H21" s="110"/>
      <c r="I21" s="112"/>
      <c r="J21" s="110"/>
      <c r="K21" s="112"/>
      <c r="L21" s="110"/>
      <c r="M21" s="42"/>
      <c r="N21" s="42"/>
      <c r="O21" s="42"/>
      <c r="P21" s="42"/>
      <c r="Q21" s="109"/>
    </row>
    <row r="22" spans="1:17" s="49" customFormat="1" ht="21" customHeight="1" x14ac:dyDescent="0.25">
      <c r="A22" s="111"/>
      <c r="B22" s="119"/>
      <c r="C22" s="52" t="s">
        <v>47</v>
      </c>
      <c r="D22" s="71"/>
      <c r="E22" s="72"/>
      <c r="F22" s="50" t="s">
        <v>62</v>
      </c>
      <c r="G22" s="51">
        <v>48</v>
      </c>
      <c r="H22" s="110"/>
      <c r="I22" s="112"/>
      <c r="J22" s="110"/>
      <c r="K22" s="112"/>
      <c r="L22" s="110"/>
      <c r="M22" s="42"/>
      <c r="N22" s="42"/>
      <c r="O22" s="42"/>
      <c r="P22" s="42"/>
      <c r="Q22" s="109"/>
    </row>
    <row r="23" spans="1:17" s="49" customFormat="1" ht="21" customHeight="1" x14ac:dyDescent="0.25">
      <c r="A23" s="111"/>
      <c r="B23" s="119"/>
      <c r="C23" s="52" t="s">
        <v>48</v>
      </c>
      <c r="D23" s="71"/>
      <c r="E23" s="72"/>
      <c r="F23" s="50" t="s">
        <v>61</v>
      </c>
      <c r="G23" s="51">
        <v>48</v>
      </c>
      <c r="H23" s="110"/>
      <c r="I23" s="112"/>
      <c r="J23" s="110"/>
      <c r="K23" s="112"/>
      <c r="L23" s="110"/>
      <c r="M23" s="42"/>
      <c r="N23" s="42"/>
      <c r="O23" s="42"/>
      <c r="P23" s="58">
        <v>2</v>
      </c>
      <c r="Q23" s="109"/>
    </row>
    <row r="24" spans="1:17" s="49" customFormat="1" ht="21" customHeight="1" x14ac:dyDescent="0.25">
      <c r="A24" s="111"/>
      <c r="B24" s="119"/>
      <c r="C24" s="52" t="s">
        <v>49</v>
      </c>
      <c r="D24" s="71"/>
      <c r="E24" s="72"/>
      <c r="F24" s="50" t="s">
        <v>63</v>
      </c>
      <c r="G24" s="51">
        <v>48</v>
      </c>
      <c r="H24" s="110"/>
      <c r="I24" s="112"/>
      <c r="J24" s="110"/>
      <c r="K24" s="112"/>
      <c r="L24" s="110"/>
      <c r="M24" s="42"/>
      <c r="N24" s="42"/>
      <c r="O24" s="42"/>
      <c r="P24" s="42"/>
      <c r="Q24" s="109"/>
    </row>
    <row r="25" spans="1:17" s="49" customFormat="1" ht="21" customHeight="1" x14ac:dyDescent="0.25">
      <c r="A25" s="111"/>
      <c r="B25" s="114"/>
      <c r="C25" s="52" t="s">
        <v>50</v>
      </c>
      <c r="D25" s="71"/>
      <c r="E25" s="72"/>
      <c r="F25" s="50" t="s">
        <v>60</v>
      </c>
      <c r="G25" s="51">
        <v>30</v>
      </c>
      <c r="H25" s="110"/>
      <c r="I25" s="112"/>
      <c r="J25" s="110"/>
      <c r="K25" s="112"/>
      <c r="L25" s="110"/>
      <c r="M25" s="42"/>
      <c r="N25" s="42"/>
      <c r="O25" s="42"/>
      <c r="P25" s="42"/>
      <c r="Q25" s="109"/>
    </row>
    <row r="26" spans="1:17" s="43" customFormat="1" ht="21" customHeight="1" x14ac:dyDescent="0.25">
      <c r="A26" s="44" t="s">
        <v>34</v>
      </c>
      <c r="B26" s="45" t="s">
        <v>42</v>
      </c>
      <c r="C26" s="45" t="s">
        <v>51</v>
      </c>
      <c r="D26" s="46">
        <v>5</v>
      </c>
      <c r="E26" s="44" t="s">
        <v>16</v>
      </c>
      <c r="F26" s="50" t="s">
        <v>64</v>
      </c>
      <c r="G26" s="51">
        <v>100</v>
      </c>
      <c r="H26" s="47"/>
      <c r="I26" s="48">
        <v>4</v>
      </c>
      <c r="J26" s="47">
        <v>1</v>
      </c>
      <c r="K26" s="48"/>
      <c r="L26" s="47"/>
      <c r="M26" s="44"/>
      <c r="N26" s="44"/>
      <c r="O26" s="44"/>
      <c r="P26" s="44"/>
      <c r="Q26" s="44"/>
    </row>
    <row r="27" spans="1:17" s="49" customFormat="1" ht="21" customHeight="1" x14ac:dyDescent="0.25">
      <c r="A27" s="42" t="s">
        <v>35</v>
      </c>
      <c r="B27" s="41" t="s">
        <v>40</v>
      </c>
      <c r="C27" s="52" t="s">
        <v>52</v>
      </c>
      <c r="D27" s="53">
        <v>50</v>
      </c>
      <c r="E27" s="41" t="s">
        <v>16</v>
      </c>
      <c r="F27" s="50" t="s">
        <v>65</v>
      </c>
      <c r="G27" s="51">
        <v>50</v>
      </c>
      <c r="H27" s="47"/>
      <c r="I27" s="48">
        <v>50</v>
      </c>
      <c r="J27" s="47"/>
      <c r="K27" s="48"/>
      <c r="L27" s="47"/>
      <c r="M27" s="42"/>
      <c r="N27" s="42"/>
      <c r="O27" s="42"/>
      <c r="P27" s="42"/>
      <c r="Q27" s="59" t="s">
        <v>75</v>
      </c>
    </row>
    <row r="28" spans="1:17" s="43" customFormat="1" ht="21" customHeight="1" x14ac:dyDescent="0.25">
      <c r="A28" s="44" t="s">
        <v>36</v>
      </c>
      <c r="B28" s="45" t="s">
        <v>41</v>
      </c>
      <c r="C28" s="45" t="s">
        <v>66</v>
      </c>
      <c r="D28" s="46">
        <v>90</v>
      </c>
      <c r="E28" s="44" t="s">
        <v>16</v>
      </c>
      <c r="F28" s="50" t="s">
        <v>67</v>
      </c>
      <c r="G28" s="51">
        <v>90</v>
      </c>
      <c r="H28" s="47">
        <v>89</v>
      </c>
      <c r="I28" s="48"/>
      <c r="J28" s="47">
        <v>1</v>
      </c>
      <c r="K28" s="48"/>
      <c r="L28" s="47"/>
      <c r="M28" s="44"/>
      <c r="N28" s="44"/>
      <c r="O28" s="44"/>
      <c r="P28" s="57">
        <v>1</v>
      </c>
      <c r="Q28" s="60" t="s">
        <v>75</v>
      </c>
    </row>
    <row r="29" spans="1:17" s="49" customFormat="1" ht="21" customHeight="1" x14ac:dyDescent="0.25">
      <c r="A29" s="111" t="s">
        <v>38</v>
      </c>
      <c r="B29" s="113" t="s">
        <v>42</v>
      </c>
      <c r="C29" s="115">
        <v>21250006037</v>
      </c>
      <c r="D29" s="117">
        <v>16</v>
      </c>
      <c r="E29" s="113" t="s">
        <v>16</v>
      </c>
      <c r="F29" s="50" t="s">
        <v>68</v>
      </c>
      <c r="G29" s="51">
        <v>100</v>
      </c>
      <c r="H29" s="110"/>
      <c r="I29" s="112"/>
      <c r="J29" s="110"/>
      <c r="K29" s="112"/>
      <c r="L29" s="110">
        <v>16</v>
      </c>
      <c r="M29" s="42"/>
      <c r="N29" s="42"/>
      <c r="O29" s="42"/>
      <c r="P29" s="42"/>
      <c r="Q29" s="111"/>
    </row>
    <row r="30" spans="1:17" s="49" customFormat="1" ht="21" customHeight="1" x14ac:dyDescent="0.25">
      <c r="A30" s="111"/>
      <c r="B30" s="114"/>
      <c r="C30" s="116"/>
      <c r="D30" s="118"/>
      <c r="E30" s="114"/>
      <c r="F30" s="50" t="s">
        <v>69</v>
      </c>
      <c r="G30" s="51">
        <v>51</v>
      </c>
      <c r="H30" s="110"/>
      <c r="I30" s="112"/>
      <c r="J30" s="110"/>
      <c r="K30" s="112"/>
      <c r="L30" s="110"/>
      <c r="M30" s="42"/>
      <c r="N30" s="42"/>
      <c r="O30" s="42"/>
      <c r="P30" s="42"/>
      <c r="Q30" s="111"/>
    </row>
    <row r="31" spans="1:17" s="43" customFormat="1" ht="21" customHeight="1" x14ac:dyDescent="0.25">
      <c r="A31" s="44" t="s">
        <v>39</v>
      </c>
      <c r="B31" s="45" t="s">
        <v>40</v>
      </c>
      <c r="C31" s="45" t="s">
        <v>53</v>
      </c>
      <c r="D31" s="46">
        <v>31</v>
      </c>
      <c r="E31" s="44" t="s">
        <v>16</v>
      </c>
      <c r="F31" s="50" t="s">
        <v>57</v>
      </c>
      <c r="G31" s="51">
        <v>30</v>
      </c>
      <c r="H31" s="47">
        <v>16</v>
      </c>
      <c r="I31" s="48">
        <v>15</v>
      </c>
      <c r="J31" s="47"/>
      <c r="K31" s="48"/>
      <c r="L31" s="47"/>
      <c r="M31" s="44"/>
      <c r="N31" s="44"/>
      <c r="O31" s="44"/>
      <c r="P31" s="44"/>
      <c r="Q31" s="44"/>
    </row>
    <row r="32" spans="1:17" ht="21" customHeight="1" x14ac:dyDescent="0.25">
      <c r="A32" s="21"/>
      <c r="B32" s="21"/>
      <c r="C32" s="31"/>
      <c r="D32" s="32">
        <f>SUM(D15:D31)</f>
        <v>532</v>
      </c>
      <c r="E32" s="55"/>
      <c r="F32" s="55"/>
      <c r="G32" s="32">
        <f t="shared" ref="G32:L32" si="0">SUM(G15:G31)</f>
        <v>779</v>
      </c>
      <c r="H32" s="33">
        <f t="shared" si="0"/>
        <v>121</v>
      </c>
      <c r="I32" s="33">
        <f t="shared" si="0"/>
        <v>76</v>
      </c>
      <c r="J32" s="33">
        <f t="shared" si="0"/>
        <v>145</v>
      </c>
      <c r="K32" s="33">
        <f t="shared" si="0"/>
        <v>149</v>
      </c>
      <c r="L32" s="33">
        <f t="shared" si="0"/>
        <v>41</v>
      </c>
      <c r="M32" s="32">
        <f>SUM(H32:L32)</f>
        <v>532</v>
      </c>
      <c r="N32" s="34">
        <v>5</v>
      </c>
      <c r="O32" s="1"/>
      <c r="P32" s="1"/>
      <c r="Q32" s="1"/>
    </row>
    <row r="33" spans="1:18" ht="15.75" x14ac:dyDescent="0.25">
      <c r="A33" s="21"/>
      <c r="B33" s="21"/>
      <c r="C33" s="2"/>
      <c r="D33" s="69" t="s">
        <v>16</v>
      </c>
      <c r="E33" s="21"/>
      <c r="F33" s="21"/>
      <c r="G33" s="63" t="s">
        <v>21</v>
      </c>
      <c r="H33" s="104" t="s">
        <v>22</v>
      </c>
      <c r="I33" s="104" t="s">
        <v>23</v>
      </c>
      <c r="J33" s="104" t="s">
        <v>28</v>
      </c>
      <c r="K33" s="104" t="s">
        <v>77</v>
      </c>
      <c r="L33" s="104" t="s">
        <v>78</v>
      </c>
      <c r="M33" s="107" t="s">
        <v>16</v>
      </c>
      <c r="N33" s="105" t="s">
        <v>26</v>
      </c>
      <c r="O33" s="1"/>
      <c r="P33" s="1"/>
      <c r="Q33" s="1"/>
    </row>
    <row r="34" spans="1:18" ht="21" customHeight="1" x14ac:dyDescent="0.25">
      <c r="A34" s="13"/>
      <c r="B34" s="13"/>
      <c r="C34" s="21"/>
      <c r="D34" s="70"/>
      <c r="E34" s="21"/>
      <c r="F34" s="21"/>
      <c r="G34" s="64"/>
      <c r="H34" s="104"/>
      <c r="I34" s="104"/>
      <c r="J34" s="104"/>
      <c r="K34" s="104"/>
      <c r="L34" s="104"/>
      <c r="M34" s="108"/>
      <c r="N34" s="106"/>
      <c r="O34" s="16"/>
      <c r="P34" s="16"/>
      <c r="Q34" s="16"/>
    </row>
    <row r="35" spans="1:18" s="36" customFormat="1" ht="21" customHeight="1" x14ac:dyDescent="0.25">
      <c r="E35" s="55"/>
      <c r="H35" s="23"/>
      <c r="J35" s="23"/>
      <c r="L35" s="23"/>
      <c r="M35" s="40"/>
    </row>
    <row r="36" spans="1:18" ht="21" customHeight="1" x14ac:dyDescent="0.25">
      <c r="A36" s="4"/>
      <c r="B36" s="4"/>
      <c r="C36" s="21"/>
      <c r="D36" s="35"/>
      <c r="E36" s="35"/>
      <c r="F36" s="21"/>
      <c r="G36" s="35"/>
      <c r="I36" s="40"/>
      <c r="K36" s="40"/>
      <c r="M36" s="40"/>
      <c r="N36" s="35"/>
      <c r="O36" s="37"/>
      <c r="P36" s="37"/>
      <c r="Q36" s="38"/>
      <c r="R36" s="38"/>
    </row>
    <row r="37" spans="1:18" ht="21" customHeight="1" x14ac:dyDescent="0.25">
      <c r="A37" s="61" t="s">
        <v>25</v>
      </c>
      <c r="B37" s="62"/>
      <c r="C37" s="16"/>
      <c r="E37" s="16"/>
      <c r="F37" s="22"/>
      <c r="G37" s="16"/>
      <c r="I37" s="16"/>
      <c r="K37" s="16"/>
      <c r="M37" s="40"/>
      <c r="N37" s="16"/>
      <c r="O37" s="16"/>
      <c r="P37" s="16"/>
      <c r="Q37" s="16"/>
      <c r="R37" s="16"/>
    </row>
    <row r="38" spans="1:18" ht="78.75" x14ac:dyDescent="0.25">
      <c r="A38" s="56" t="s">
        <v>37</v>
      </c>
      <c r="B38" s="56" t="s">
        <v>76</v>
      </c>
    </row>
    <row r="39" spans="1:18" ht="38.25" customHeight="1" x14ac:dyDescent="0.25">
      <c r="A39" s="56" t="s">
        <v>29</v>
      </c>
      <c r="B39" s="56" t="s">
        <v>29</v>
      </c>
    </row>
  </sheetData>
  <mergeCells count="85">
    <mergeCell ref="Q20:Q25"/>
    <mergeCell ref="L29:L30"/>
    <mergeCell ref="Q29:Q30"/>
    <mergeCell ref="L20:L25"/>
    <mergeCell ref="D20:D25"/>
    <mergeCell ref="E20:E25"/>
    <mergeCell ref="H29:H30"/>
    <mergeCell ref="I29:I30"/>
    <mergeCell ref="J29:J30"/>
    <mergeCell ref="K29:K30"/>
    <mergeCell ref="B29:B30"/>
    <mergeCell ref="C29:C30"/>
    <mergeCell ref="D29:D30"/>
    <mergeCell ref="E29:E30"/>
    <mergeCell ref="I15:I18"/>
    <mergeCell ref="J15:J18"/>
    <mergeCell ref="K15:K18"/>
    <mergeCell ref="L15:L18"/>
    <mergeCell ref="A20:A25"/>
    <mergeCell ref="H20:H25"/>
    <mergeCell ref="I20:I25"/>
    <mergeCell ref="J20:J25"/>
    <mergeCell ref="K20:K25"/>
    <mergeCell ref="B15:B18"/>
    <mergeCell ref="C15:C17"/>
    <mergeCell ref="B20:B25"/>
    <mergeCell ref="C20:C21"/>
    <mergeCell ref="J4:K4"/>
    <mergeCell ref="J13:J14"/>
    <mergeCell ref="K13:K14"/>
    <mergeCell ref="J33:J34"/>
    <mergeCell ref="K33:K34"/>
    <mergeCell ref="Q13:Q14"/>
    <mergeCell ref="P13:P14"/>
    <mergeCell ref="F11:G11"/>
    <mergeCell ref="H33:H34"/>
    <mergeCell ref="N33:N34"/>
    <mergeCell ref="M33:M34"/>
    <mergeCell ref="I33:I34"/>
    <mergeCell ref="O13:O14"/>
    <mergeCell ref="N13:N14"/>
    <mergeCell ref="H13:H14"/>
    <mergeCell ref="I13:I14"/>
    <mergeCell ref="M13:M14"/>
    <mergeCell ref="Q15:Q18"/>
    <mergeCell ref="L13:L14"/>
    <mergeCell ref="L33:L34"/>
    <mergeCell ref="H15:H18"/>
    <mergeCell ref="H3:I3"/>
    <mergeCell ref="H4:I4"/>
    <mergeCell ref="R10:R11"/>
    <mergeCell ref="P10:Q11"/>
    <mergeCell ref="P4:Q5"/>
    <mergeCell ref="P8:Q9"/>
    <mergeCell ref="N10:O11"/>
    <mergeCell ref="N8:O9"/>
    <mergeCell ref="R2:R3"/>
    <mergeCell ref="N2:O3"/>
    <mergeCell ref="P6:Q7"/>
    <mergeCell ref="R6:R7"/>
    <mergeCell ref="P2:Q3"/>
    <mergeCell ref="N6:O7"/>
    <mergeCell ref="N4:O5"/>
    <mergeCell ref="J3:K3"/>
    <mergeCell ref="C2:D2"/>
    <mergeCell ref="C6:D6"/>
    <mergeCell ref="C7:D7"/>
    <mergeCell ref="C9:E10"/>
    <mergeCell ref="C11:E11"/>
    <mergeCell ref="C3:D3"/>
    <mergeCell ref="C5:D5"/>
    <mergeCell ref="A37:B37"/>
    <mergeCell ref="G33:G34"/>
    <mergeCell ref="A13:A14"/>
    <mergeCell ref="B13:B14"/>
    <mergeCell ref="E13:E14"/>
    <mergeCell ref="D33:D34"/>
    <mergeCell ref="C13:C14"/>
    <mergeCell ref="D13:D14"/>
    <mergeCell ref="F13:F14"/>
    <mergeCell ref="G13:G14"/>
    <mergeCell ref="D15:D18"/>
    <mergeCell ref="E15:E18"/>
    <mergeCell ref="A15:A18"/>
    <mergeCell ref="A29:A30"/>
  </mergeCells>
  <phoneticPr fontId="11" type="noConversion"/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USUARIO</cp:lastModifiedBy>
  <cp:lastPrinted>2024-02-07T15:17:39Z</cp:lastPrinted>
  <dcterms:created xsi:type="dcterms:W3CDTF">2021-01-08T13:49:07Z</dcterms:created>
  <dcterms:modified xsi:type="dcterms:W3CDTF">2025-01-31T02:36:08Z</dcterms:modified>
</cp:coreProperties>
</file>